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yJ\Compliance\"/>
    </mc:Choice>
  </mc:AlternateContent>
  <bookViews>
    <workbookView xWindow="0" yWindow="0" windowWidth="23040" windowHeight="9192" firstSheet="1" activeTab="1"/>
  </bookViews>
  <sheets>
    <sheet name="Credit Card-New SAMA reg" sheetId="1" state="hidden" r:id="rId1"/>
    <sheet name="PCC" sheetId="4" r:id="rId2"/>
    <sheet name="WCC" sheetId="5" r:id="rId3"/>
    <sheet name="with annual fee" sheetId="2" state="hidden" r:id="rId4"/>
  </sheets>
  <definedNames>
    <definedName name="_xlnm.Print_Area" localSheetId="0">'Credit Card-New SAMA reg'!$A$1:$H$14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5" l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6" i="5"/>
  <c r="H5" i="5"/>
  <c r="E5" i="5"/>
  <c r="D6" i="4"/>
  <c r="D7" i="4" s="1"/>
  <c r="D8" i="4" s="1"/>
  <c r="D9" i="4" s="1"/>
  <c r="D10" i="4" s="1"/>
  <c r="D11" i="4" s="1"/>
  <c r="D12" i="4" s="1"/>
  <c r="D13" i="4" s="1"/>
  <c r="D14" i="4" s="1"/>
  <c r="D15" i="4" s="1"/>
  <c r="D16" i="4" s="1"/>
  <c r="D17" i="4" s="1"/>
  <c r="H5" i="4"/>
  <c r="E5" i="4"/>
  <c r="F6" i="5" l="1"/>
  <c r="E6" i="5" s="1"/>
  <c r="F6" i="4"/>
  <c r="E6" i="4" s="1"/>
  <c r="G6" i="5" l="1"/>
  <c r="H6" i="5" s="1"/>
  <c r="G6" i="4"/>
  <c r="H6" i="4" s="1"/>
  <c r="F7" i="5" l="1"/>
  <c r="E7" i="5" s="1"/>
  <c r="F7" i="4"/>
  <c r="E7" i="4" s="1"/>
  <c r="G7" i="5" l="1"/>
  <c r="H7" i="5"/>
  <c r="G7" i="4"/>
  <c r="H7" i="4" s="1"/>
  <c r="F8" i="4" s="1"/>
  <c r="E8" i="4" s="1"/>
  <c r="F8" i="5" l="1"/>
  <c r="E8" i="5" s="1"/>
  <c r="G8" i="4"/>
  <c r="H8" i="4" s="1"/>
  <c r="F9" i="4" s="1"/>
  <c r="E9" i="4" s="1"/>
  <c r="F104" i="1"/>
  <c r="G8" i="5" l="1"/>
  <c r="H8" i="5" s="1"/>
  <c r="G9" i="4"/>
  <c r="H9" i="4" s="1"/>
  <c r="F9" i="5" l="1"/>
  <c r="E9" i="5" s="1"/>
  <c r="F10" i="4"/>
  <c r="E10" i="4" s="1"/>
  <c r="G9" i="5" l="1"/>
  <c r="H9" i="5"/>
  <c r="G10" i="4"/>
  <c r="H10" i="4" s="1"/>
  <c r="F10" i="5" l="1"/>
  <c r="E10" i="5" s="1"/>
  <c r="F11" i="4"/>
  <c r="E11" i="4" s="1"/>
  <c r="G10" i="5" l="1"/>
  <c r="H10" i="5" s="1"/>
  <c r="G11" i="4"/>
  <c r="H11" i="4" s="1"/>
  <c r="F12" i="4" s="1"/>
  <c r="E12" i="4" s="1"/>
  <c r="F11" i="5" l="1"/>
  <c r="E11" i="5" s="1"/>
  <c r="G12" i="4"/>
  <c r="H12" i="4" s="1"/>
  <c r="F13" i="4" s="1"/>
  <c r="E13" i="4" s="1"/>
  <c r="G11" i="5" l="1"/>
  <c r="H11" i="5" s="1"/>
  <c r="F12" i="5"/>
  <c r="E12" i="5" s="1"/>
  <c r="G13" i="4"/>
  <c r="H13" i="4" s="1"/>
  <c r="F14" i="4" s="1"/>
  <c r="E14" i="4" s="1"/>
  <c r="G12" i="5" l="1"/>
  <c r="H12" i="5"/>
  <c r="G14" i="4"/>
  <c r="H14" i="4" s="1"/>
  <c r="F15" i="4" s="1"/>
  <c r="E15" i="4" s="1"/>
  <c r="F13" i="5" l="1"/>
  <c r="E13" i="5" s="1"/>
  <c r="G15" i="4"/>
  <c r="H15" i="4" s="1"/>
  <c r="F16" i="4" s="1"/>
  <c r="E16" i="4" s="1"/>
  <c r="G13" i="5" l="1"/>
  <c r="H13" i="5" s="1"/>
  <c r="G16" i="4"/>
  <c r="H16" i="4" s="1"/>
  <c r="F17" i="4"/>
  <c r="F14" i="5" l="1"/>
  <c r="E14" i="5" s="1"/>
  <c r="G17" i="4"/>
  <c r="H17" i="4" s="1"/>
  <c r="E17" i="4" s="1"/>
  <c r="C9" i="4" s="1"/>
  <c r="G14" i="5" l="1"/>
  <c r="H14" i="5" s="1"/>
  <c r="O22" i="1"/>
  <c r="F15" i="5" l="1"/>
  <c r="E15" i="5" s="1"/>
  <c r="S22" i="1"/>
  <c r="Q23" i="1" s="1"/>
  <c r="O23" i="1" s="1"/>
  <c r="G15" i="5" l="1"/>
  <c r="H15" i="5" s="1"/>
  <c r="R23" i="1"/>
  <c r="S23" i="1" s="1"/>
  <c r="F16" i="5" l="1"/>
  <c r="E16" i="5" s="1"/>
  <c r="Q24" i="1"/>
  <c r="R24" i="1"/>
  <c r="G16" i="5" l="1"/>
  <c r="H16" i="5"/>
  <c r="O24" i="1"/>
  <c r="S24" i="1"/>
  <c r="F17" i="5" l="1"/>
  <c r="G17" i="5" s="1"/>
  <c r="H17" i="5" s="1"/>
  <c r="R25" i="1"/>
  <c r="Q25" i="1"/>
  <c r="E17" i="5" l="1"/>
  <c r="C9" i="5" s="1"/>
  <c r="O25" i="1"/>
  <c r="S25" i="1"/>
  <c r="R26" i="1" l="1"/>
  <c r="Q26" i="1"/>
  <c r="O26" i="1" s="1"/>
  <c r="S26" i="1" l="1"/>
  <c r="R27" i="1" l="1"/>
  <c r="Q27" i="1"/>
  <c r="S27" i="1" l="1"/>
  <c r="O27" i="1"/>
  <c r="Q28" i="1" l="1"/>
  <c r="O28" i="1" s="1"/>
  <c r="R28" i="1"/>
  <c r="S28" i="1" l="1"/>
  <c r="Q29" i="1" s="1"/>
  <c r="O29" i="1" s="1"/>
  <c r="R29" i="1" l="1"/>
  <c r="S29" i="1" s="1"/>
  <c r="R30" i="1" l="1"/>
  <c r="Q30" i="1"/>
  <c r="O30" i="1" s="1"/>
  <c r="S30" i="1" l="1"/>
  <c r="Q31" i="1" s="1"/>
  <c r="O31" i="1" s="1"/>
  <c r="R31" i="1" l="1"/>
  <c r="S31" i="1" s="1"/>
  <c r="Q32" i="1" s="1"/>
  <c r="O32" i="1" s="1"/>
  <c r="R32" i="1" l="1"/>
  <c r="S32" i="1" s="1"/>
  <c r="O33" i="1" s="1"/>
  <c r="Q33" i="1" l="1"/>
  <c r="R33" i="1"/>
  <c r="S33" i="1" l="1"/>
  <c r="M26" i="1" s="1"/>
  <c r="Q34" i="1" l="1"/>
  <c r="R34" i="1"/>
  <c r="S34" i="1" l="1"/>
  <c r="Q35" i="1" s="1"/>
  <c r="R35" i="1" l="1"/>
  <c r="S35" i="1" s="1"/>
  <c r="R36" i="1" s="1"/>
  <c r="Q36" i="1" l="1"/>
  <c r="S36" i="1" s="1"/>
  <c r="R37" i="1" l="1"/>
  <c r="Q37" i="1"/>
  <c r="S37" i="1" l="1"/>
  <c r="R38" i="1" s="1"/>
  <c r="Q38" i="1" l="1"/>
  <c r="S38" i="1" s="1"/>
  <c r="R39" i="1" l="1"/>
  <c r="Q39" i="1"/>
  <c r="S39" i="1" l="1"/>
  <c r="R40" i="1" l="1"/>
  <c r="Q40" i="1"/>
  <c r="S40" i="1" l="1"/>
  <c r="R41" i="1" s="1"/>
  <c r="Q41" i="1" l="1"/>
  <c r="S41" i="1" s="1"/>
  <c r="R42" i="1" s="1"/>
  <c r="Q42" i="1" l="1"/>
  <c r="S42" i="1" s="1"/>
  <c r="R43" i="1" s="1"/>
  <c r="Q43" i="1" l="1"/>
  <c r="S43" i="1" s="1"/>
  <c r="R44" i="1" s="1"/>
  <c r="Q44" i="1" l="1"/>
  <c r="S44" i="1" s="1"/>
  <c r="R45" i="1" l="1"/>
  <c r="Q45" i="1"/>
  <c r="S45" i="1" l="1"/>
  <c r="R46" i="1" s="1"/>
  <c r="Q46" i="1" l="1"/>
  <c r="S46" i="1" s="1"/>
  <c r="R47" i="1" s="1"/>
  <c r="Q47" i="1" l="1"/>
  <c r="S47" i="1" s="1"/>
  <c r="R48" i="1" l="1"/>
  <c r="Q48" i="1"/>
  <c r="S48" i="1" l="1"/>
  <c r="R49" i="1" l="1"/>
  <c r="Q49" i="1"/>
  <c r="S49" i="1" l="1"/>
  <c r="R50" i="1" s="1"/>
  <c r="Q50" i="1" l="1"/>
  <c r="S50" i="1" s="1"/>
  <c r="R51" i="1" s="1"/>
  <c r="Q51" i="1" l="1"/>
  <c r="S51" i="1" s="1"/>
  <c r="R52" i="1" s="1"/>
  <c r="Q52" i="1" l="1"/>
  <c r="S52" i="1" s="1"/>
  <c r="R53" i="1" s="1"/>
  <c r="Q53" i="1" l="1"/>
  <c r="S53" i="1" s="1"/>
  <c r="R54" i="1" l="1"/>
  <c r="Q54" i="1" l="1"/>
  <c r="S54" i="1" l="1"/>
  <c r="R55" i="1" l="1"/>
  <c r="Q55" i="1"/>
  <c r="S55" i="1" l="1"/>
  <c r="R56" i="1" s="1"/>
  <c r="Q56" i="1" l="1"/>
  <c r="S56" i="1" s="1"/>
  <c r="R57" i="1" s="1"/>
  <c r="Q57" i="1" l="1"/>
  <c r="S57" i="1" s="1"/>
  <c r="R58" i="1" s="1"/>
  <c r="Q58" i="1" l="1"/>
  <c r="S58" i="1" s="1"/>
  <c r="R59" i="1" s="1"/>
  <c r="Q59" i="1" l="1"/>
  <c r="S59" i="1" s="1"/>
  <c r="R60" i="1" l="1"/>
  <c r="Q60" i="1"/>
  <c r="S60" i="1" l="1"/>
  <c r="R61" i="1" s="1"/>
  <c r="Q61" i="1" l="1"/>
  <c r="S61" i="1" s="1"/>
  <c r="R62" i="1" s="1"/>
  <c r="Q62" i="1" l="1"/>
  <c r="S62" i="1" s="1"/>
  <c r="R63" i="1" l="1"/>
  <c r="Q63" i="1"/>
  <c r="S63" i="1" l="1"/>
  <c r="R64" i="1" s="1"/>
  <c r="Q64" i="1" l="1"/>
  <c r="S64" i="1" s="1"/>
  <c r="R65" i="1" l="1"/>
  <c r="Q65" i="1"/>
  <c r="S65" i="1" l="1"/>
  <c r="R66" i="1" s="1"/>
  <c r="Q66" i="1" l="1"/>
  <c r="S66" i="1" s="1"/>
  <c r="Q67" i="1" s="1"/>
  <c r="R67" i="1" l="1"/>
  <c r="S67" i="1" s="1"/>
  <c r="R68" i="1" s="1"/>
  <c r="Q68" i="1" l="1"/>
  <c r="S68" i="1" s="1"/>
  <c r="R69" i="1" l="1"/>
  <c r="Q69" i="1"/>
  <c r="S69" i="1" l="1"/>
  <c r="R70" i="1" s="1"/>
  <c r="Q70" i="1" l="1"/>
  <c r="S70" i="1" s="1"/>
  <c r="R71" i="1" l="1"/>
  <c r="Q71" i="1"/>
  <c r="S71" i="1" l="1"/>
  <c r="R72" i="1" s="1"/>
  <c r="Q72" i="1" l="1"/>
  <c r="S72" i="1" s="1"/>
  <c r="R73" i="1" s="1"/>
  <c r="Q73" i="1" l="1"/>
  <c r="S73" i="1" s="1"/>
  <c r="R74" i="1" s="1"/>
  <c r="Q74" i="1" l="1"/>
  <c r="S74" i="1" s="1"/>
  <c r="R75" i="1" s="1"/>
  <c r="Q75" i="1" l="1"/>
  <c r="S75" i="1" s="1"/>
  <c r="R76" i="1" s="1"/>
  <c r="Q76" i="1" l="1"/>
  <c r="S76" i="1" l="1"/>
  <c r="R77" i="1" l="1"/>
  <c r="Q77" i="1"/>
  <c r="S77" i="1" l="1"/>
  <c r="R78" i="1" s="1"/>
  <c r="Q78" i="1" l="1"/>
  <c r="S78" i="1" s="1"/>
  <c r="R79" i="1" s="1"/>
  <c r="Q79" i="1" l="1"/>
  <c r="S79" i="1" s="1"/>
  <c r="R80" i="1" s="1"/>
  <c r="Q80" i="1" l="1"/>
  <c r="S80" i="1" s="1"/>
  <c r="R81" i="1" l="1"/>
  <c r="Q81" i="1"/>
  <c r="S81" i="1" l="1"/>
  <c r="R82" i="1" s="1"/>
  <c r="Q82" i="1" l="1"/>
  <c r="S82" i="1" s="1"/>
  <c r="R83" i="1" l="1"/>
  <c r="Q83" i="1"/>
  <c r="S83" i="1" l="1"/>
  <c r="R84" i="1" s="1"/>
  <c r="Q84" i="1" l="1"/>
  <c r="S84" i="1" s="1"/>
  <c r="R85" i="1" s="1"/>
  <c r="Q85" i="1" l="1"/>
  <c r="S85" i="1" s="1"/>
  <c r="R86" i="1" s="1"/>
  <c r="Q86" i="1" l="1"/>
  <c r="S86" i="1" s="1"/>
  <c r="R87" i="1" s="1"/>
  <c r="Q87" i="1" l="1"/>
  <c r="S87" i="1" s="1"/>
  <c r="R88" i="1" s="1"/>
  <c r="Q88" i="1" l="1"/>
  <c r="S88" i="1" s="1"/>
  <c r="R89" i="1" s="1"/>
  <c r="Q89" i="1" l="1"/>
  <c r="S89" i="1" s="1"/>
  <c r="R90" i="1" s="1"/>
  <c r="Q90" i="1" l="1"/>
  <c r="S90" i="1" s="1"/>
  <c r="R91" i="1" s="1"/>
  <c r="Q91" i="1" l="1"/>
  <c r="S91" i="1" s="1"/>
  <c r="R92" i="1" s="1"/>
  <c r="Q92" i="1" l="1"/>
  <c r="S92" i="1" s="1"/>
  <c r="R93" i="1" l="1"/>
  <c r="Q93" i="1"/>
  <c r="S93" i="1" l="1"/>
  <c r="R94" i="1" s="1"/>
  <c r="Q94" i="1" l="1"/>
  <c r="S94" i="1" s="1"/>
  <c r="R95" i="1" s="1"/>
  <c r="Q95" i="1" l="1"/>
  <c r="S95" i="1" s="1"/>
  <c r="R96" i="1" l="1"/>
  <c r="Q96" i="1"/>
  <c r="S96" i="1" l="1"/>
  <c r="R97" i="1" s="1"/>
  <c r="Q97" i="1" l="1"/>
  <c r="S97" i="1" s="1"/>
  <c r="R98" i="1" s="1"/>
  <c r="Q98" i="1" l="1"/>
  <c r="S98" i="1" s="1"/>
  <c r="R99" i="1" l="1"/>
  <c r="Q99" i="1" l="1"/>
  <c r="S99" i="1" s="1"/>
  <c r="R100" i="1" l="1"/>
  <c r="Q100" i="1"/>
  <c r="S100" i="1" l="1"/>
  <c r="R101" i="1" s="1"/>
  <c r="Q101" i="1" l="1"/>
  <c r="S101" i="1" s="1"/>
  <c r="R102" i="1" s="1"/>
  <c r="Q102" i="1" l="1"/>
  <c r="S102" i="1" s="1"/>
  <c r="R103" i="1" s="1"/>
  <c r="Q103" i="1" l="1"/>
  <c r="S103" i="1" s="1"/>
  <c r="R104" i="1" s="1"/>
  <c r="Q104" i="1" l="1"/>
  <c r="S104" i="1" s="1"/>
  <c r="R105" i="1" s="1"/>
  <c r="Q105" i="1" l="1"/>
  <c r="S105" i="1" s="1"/>
  <c r="R106" i="1" l="1"/>
  <c r="Q106" i="1" l="1"/>
  <c r="S106" i="1" l="1"/>
  <c r="R107" i="1" l="1"/>
  <c r="Q107" i="1"/>
  <c r="S107" i="1" l="1"/>
  <c r="R108" i="1" s="1"/>
  <c r="Q108" i="1" l="1"/>
  <c r="S108" i="1" s="1"/>
  <c r="R109" i="1" l="1"/>
  <c r="Q109" i="1"/>
  <c r="S109" i="1" l="1"/>
  <c r="R110" i="1" s="1"/>
  <c r="Q110" i="1" l="1"/>
  <c r="S110" i="1" s="1"/>
  <c r="R111" i="1" s="1"/>
  <c r="Q111" i="1" l="1"/>
  <c r="S111" i="1" s="1"/>
  <c r="R112" i="1" s="1"/>
  <c r="Q112" i="1" l="1"/>
  <c r="S112" i="1" s="1"/>
  <c r="R113" i="1" s="1"/>
  <c r="Q113" i="1" l="1"/>
  <c r="S113" i="1" s="1"/>
  <c r="R114" i="1" s="1"/>
  <c r="Q114" i="1" l="1"/>
  <c r="S114" i="1" s="1"/>
  <c r="R115" i="1" s="1"/>
  <c r="Q115" i="1" l="1"/>
  <c r="S115" i="1" s="1"/>
  <c r="R116" i="1" s="1"/>
  <c r="Q116" i="1" l="1"/>
  <c r="S116" i="1" s="1"/>
  <c r="R117" i="1" l="1"/>
  <c r="Q117" i="1"/>
  <c r="S117" i="1" l="1"/>
  <c r="R118" i="1" s="1"/>
  <c r="Q118" i="1" l="1"/>
  <c r="S118" i="1" s="1"/>
  <c r="R119" i="1" s="1"/>
  <c r="Q119" i="1" l="1"/>
  <c r="S119" i="1" l="1"/>
  <c r="R120" i="1" l="1"/>
  <c r="Q120" i="1"/>
  <c r="S120" i="1" l="1"/>
  <c r="R121" i="1" s="1"/>
  <c r="Q121" i="1" l="1"/>
  <c r="S121" i="1" s="1"/>
  <c r="Q122" i="1" s="1"/>
  <c r="R122" i="1" l="1"/>
  <c r="S122" i="1" s="1"/>
  <c r="R123" i="1" s="1"/>
  <c r="Q123" i="1" l="1"/>
  <c r="S123" i="1" s="1"/>
  <c r="R124" i="1" s="1"/>
  <c r="Q124" i="1" l="1"/>
  <c r="S124" i="1" s="1"/>
  <c r="R125" i="1" l="1"/>
  <c r="Q125" i="1"/>
  <c r="S125" i="1" l="1"/>
  <c r="R126" i="1" s="1"/>
  <c r="Q126" i="1" l="1"/>
  <c r="S126" i="1" s="1"/>
  <c r="R127" i="1" s="1"/>
  <c r="S127" i="1" s="1"/>
  <c r="R128" i="1" s="1"/>
  <c r="S128" i="1" s="1"/>
  <c r="B107" i="2"/>
  <c r="G107" i="2" s="1"/>
  <c r="D22" i="2"/>
  <c r="C23" i="2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H22" i="2"/>
  <c r="F23" i="2" s="1"/>
  <c r="D23" i="2" s="1"/>
  <c r="M14" i="2"/>
  <c r="M13" i="2"/>
  <c r="M12" i="2"/>
  <c r="M11" i="2"/>
  <c r="M10" i="2"/>
  <c r="M9" i="2"/>
  <c r="M8" i="2"/>
  <c r="M7" i="2"/>
  <c r="M6" i="2"/>
  <c r="M5" i="2"/>
  <c r="M4" i="2"/>
  <c r="M3" i="2"/>
  <c r="C3" i="2"/>
  <c r="C4" i="2" s="1"/>
  <c r="C5" i="2" s="1"/>
  <c r="C6" i="2" s="1"/>
  <c r="C7" i="2" s="1"/>
  <c r="C8" i="2" s="1"/>
  <c r="C9" i="2" s="1"/>
  <c r="C10" i="2" s="1"/>
  <c r="C11" i="2" s="1"/>
  <c r="C12" i="2" s="1"/>
  <c r="C13" i="2" s="1"/>
  <c r="C14" i="2" s="1"/>
  <c r="H2" i="2"/>
  <c r="F3" i="2" s="1"/>
  <c r="D2" i="2"/>
  <c r="R129" i="1" l="1"/>
  <c r="S129" i="1" s="1"/>
  <c r="G23" i="2"/>
  <c r="G3" i="2"/>
  <c r="H3" i="2" s="1"/>
  <c r="C103" i="2"/>
  <c r="C104" i="2" s="1"/>
  <c r="D3" i="2"/>
  <c r="H22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D22" i="1"/>
  <c r="R130" i="1" l="1"/>
  <c r="S130" i="1" s="1"/>
  <c r="F23" i="1"/>
  <c r="G23" i="1" s="1"/>
  <c r="C106" i="2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B104" i="2"/>
  <c r="C104" i="1"/>
  <c r="C105" i="1" s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28" i="1" s="1"/>
  <c r="C129" i="1" s="1"/>
  <c r="C130" i="1" s="1"/>
  <c r="C131" i="1" s="1"/>
  <c r="C132" i="1" s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C144" i="1" s="1"/>
  <c r="C145" i="1" s="1"/>
  <c r="C146" i="1" s="1"/>
  <c r="C147" i="1" s="1"/>
  <c r="C148" i="1" s="1"/>
  <c r="C149" i="1" s="1"/>
  <c r="C150" i="1" s="1"/>
  <c r="C151" i="1" s="1"/>
  <c r="C152" i="1" s="1"/>
  <c r="C153" i="1" s="1"/>
  <c r="C154" i="1" s="1"/>
  <c r="C155" i="1" s="1"/>
  <c r="C156" i="1" s="1"/>
  <c r="C157" i="1" s="1"/>
  <c r="C158" i="1" s="1"/>
  <c r="C159" i="1" s="1"/>
  <c r="C160" i="1" s="1"/>
  <c r="C161" i="1" s="1"/>
  <c r="C162" i="1" s="1"/>
  <c r="C163" i="1" s="1"/>
  <c r="C164" i="1" s="1"/>
  <c r="C165" i="1" s="1"/>
  <c r="C166" i="1" s="1"/>
  <c r="C167" i="1" s="1"/>
  <c r="C168" i="1" s="1"/>
  <c r="C169" i="1" s="1"/>
  <c r="C170" i="1" s="1"/>
  <c r="C171" i="1" s="1"/>
  <c r="C172" i="1" s="1"/>
  <c r="C173" i="1" s="1"/>
  <c r="C174" i="1" s="1"/>
  <c r="C175" i="1" s="1"/>
  <c r="C176" i="1" s="1"/>
  <c r="C177" i="1" s="1"/>
  <c r="C178" i="1" s="1"/>
  <c r="C179" i="1" s="1"/>
  <c r="C180" i="1" s="1"/>
  <c r="C181" i="1" s="1"/>
  <c r="C182" i="1" s="1"/>
  <c r="C183" i="1" s="1"/>
  <c r="C184" i="1" s="1"/>
  <c r="C185" i="1" s="1"/>
  <c r="C186" i="1" s="1"/>
  <c r="C187" i="1" s="1"/>
  <c r="C188" i="1" s="1"/>
  <c r="C189" i="1" s="1"/>
  <c r="C190" i="1" s="1"/>
  <c r="C191" i="1" s="1"/>
  <c r="C192" i="1" s="1"/>
  <c r="C193" i="1" s="1"/>
  <c r="C194" i="1" s="1"/>
  <c r="C195" i="1" s="1"/>
  <c r="C196" i="1" s="1"/>
  <c r="C197" i="1" s="1"/>
  <c r="C198" i="1" s="1"/>
  <c r="C199" i="1" s="1"/>
  <c r="C200" i="1" s="1"/>
  <c r="B102" i="1"/>
  <c r="F4" i="2"/>
  <c r="D4" i="2" s="1"/>
  <c r="G4" i="2"/>
  <c r="H23" i="2"/>
  <c r="D2" i="1"/>
  <c r="H2" i="1"/>
  <c r="C3" i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M3" i="1"/>
  <c r="M4" i="1"/>
  <c r="M5" i="1"/>
  <c r="M6" i="1"/>
  <c r="M7" i="1"/>
  <c r="M8" i="1"/>
  <c r="M9" i="1"/>
  <c r="M10" i="1"/>
  <c r="M11" i="1"/>
  <c r="M12" i="1"/>
  <c r="M13" i="1"/>
  <c r="M14" i="1"/>
  <c r="D23" i="1" l="1"/>
  <c r="R131" i="1"/>
  <c r="S131" i="1" s="1"/>
  <c r="C154" i="2"/>
  <c r="C155" i="2" s="1"/>
  <c r="B152" i="2"/>
  <c r="H23" i="1"/>
  <c r="F24" i="1" s="1"/>
  <c r="C201" i="1"/>
  <c r="C202" i="1" s="1"/>
  <c r="C203" i="1" s="1"/>
  <c r="C204" i="1" s="1"/>
  <c r="C205" i="1" s="1"/>
  <c r="C206" i="1" s="1"/>
  <c r="C207" i="1" s="1"/>
  <c r="C208" i="1" s="1"/>
  <c r="C209" i="1" s="1"/>
  <c r="C210" i="1" s="1"/>
  <c r="C211" i="1" s="1"/>
  <c r="C212" i="1" s="1"/>
  <c r="C213" i="1" s="1"/>
  <c r="C214" i="1" s="1"/>
  <c r="C215" i="1" s="1"/>
  <c r="C216" i="1" s="1"/>
  <c r="C217" i="1" s="1"/>
  <c r="C218" i="1" s="1"/>
  <c r="C219" i="1" s="1"/>
  <c r="C220" i="1" s="1"/>
  <c r="C221" i="1" s="1"/>
  <c r="C222" i="1" s="1"/>
  <c r="C223" i="1" s="1"/>
  <c r="C224" i="1" s="1"/>
  <c r="C225" i="1" s="1"/>
  <c r="C226" i="1" s="1"/>
  <c r="C227" i="1" s="1"/>
  <c r="C228" i="1" s="1"/>
  <c r="C229" i="1" s="1"/>
  <c r="C230" i="1" s="1"/>
  <c r="C231" i="1" s="1"/>
  <c r="C232" i="1" s="1"/>
  <c r="C233" i="1" s="1"/>
  <c r="C234" i="1" s="1"/>
  <c r="C235" i="1" s="1"/>
  <c r="C236" i="1" s="1"/>
  <c r="C237" i="1" s="1"/>
  <c r="C238" i="1" s="1"/>
  <c r="C239" i="1" s="1"/>
  <c r="C240" i="1" s="1"/>
  <c r="C241" i="1" s="1"/>
  <c r="C242" i="1" s="1"/>
  <c r="C243" i="1" s="1"/>
  <c r="B200" i="1"/>
  <c r="H4" i="2"/>
  <c r="F24" i="2"/>
  <c r="D24" i="2" s="1"/>
  <c r="G3" i="1"/>
  <c r="F3" i="1"/>
  <c r="D3" i="1" s="1"/>
  <c r="R132" i="1" l="1"/>
  <c r="S132" i="1" s="1"/>
  <c r="D24" i="1"/>
  <c r="C157" i="2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B155" i="2"/>
  <c r="C245" i="1"/>
  <c r="C246" i="1" s="1"/>
  <c r="C247" i="1" s="1"/>
  <c r="C248" i="1" s="1"/>
  <c r="C249" i="1" s="1"/>
  <c r="C250" i="1" s="1"/>
  <c r="C251" i="1" s="1"/>
  <c r="C252" i="1" s="1"/>
  <c r="C253" i="1" s="1"/>
  <c r="C254" i="1" s="1"/>
  <c r="C255" i="1" s="1"/>
  <c r="C256" i="1" s="1"/>
  <c r="C257" i="1" s="1"/>
  <c r="C258" i="1" s="1"/>
  <c r="C259" i="1" s="1"/>
  <c r="C260" i="1" s="1"/>
  <c r="C261" i="1" s="1"/>
  <c r="C262" i="1" s="1"/>
  <c r="C263" i="1" s="1"/>
  <c r="C264" i="1" s="1"/>
  <c r="C265" i="1" s="1"/>
  <c r="C266" i="1" s="1"/>
  <c r="C267" i="1" s="1"/>
  <c r="C268" i="1" s="1"/>
  <c r="C269" i="1" s="1"/>
  <c r="C270" i="1" s="1"/>
  <c r="C271" i="1" s="1"/>
  <c r="C272" i="1" s="1"/>
  <c r="C273" i="1" s="1"/>
  <c r="C274" i="1" s="1"/>
  <c r="C275" i="1" s="1"/>
  <c r="C276" i="1" s="1"/>
  <c r="C277" i="1" s="1"/>
  <c r="C278" i="1" s="1"/>
  <c r="C279" i="1" s="1"/>
  <c r="C280" i="1" s="1"/>
  <c r="C281" i="1" s="1"/>
  <c r="C282" i="1" s="1"/>
  <c r="C283" i="1" s="1"/>
  <c r="C284" i="1" s="1"/>
  <c r="C285" i="1" s="1"/>
  <c r="C286" i="1" s="1"/>
  <c r="C287" i="1" s="1"/>
  <c r="C288" i="1" s="1"/>
  <c r="C289" i="1" s="1"/>
  <c r="C290" i="1" s="1"/>
  <c r="C291" i="1" s="1"/>
  <c r="C292" i="1" s="1"/>
  <c r="C293" i="1" s="1"/>
  <c r="C294" i="1" s="1"/>
  <c r="C295" i="1" s="1"/>
  <c r="C296" i="1" s="1"/>
  <c r="C297" i="1" s="1"/>
  <c r="C298" i="1" s="1"/>
  <c r="C299" i="1" s="1"/>
  <c r="C300" i="1" s="1"/>
  <c r="C301" i="1" s="1"/>
  <c r="C302" i="1" s="1"/>
  <c r="C303" i="1" s="1"/>
  <c r="C304" i="1" s="1"/>
  <c r="C305" i="1" s="1"/>
  <c r="C306" i="1" s="1"/>
  <c r="C307" i="1" s="1"/>
  <c r="C308" i="1" s="1"/>
  <c r="C309" i="1" s="1"/>
  <c r="C310" i="1" s="1"/>
  <c r="B243" i="1"/>
  <c r="G24" i="2"/>
  <c r="H24" i="2" s="1"/>
  <c r="F5" i="2"/>
  <c r="D5" i="2" s="1"/>
  <c r="G5" i="2"/>
  <c r="H3" i="1"/>
  <c r="G4" i="1" s="1"/>
  <c r="R133" i="1" l="1"/>
  <c r="S133" i="1" s="1"/>
  <c r="H5" i="2"/>
  <c r="G6" i="2" s="1"/>
  <c r="B201" i="2"/>
  <c r="C202" i="2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F25" i="2"/>
  <c r="D25" i="2" s="1"/>
  <c r="G24" i="1"/>
  <c r="H24" i="1" s="1"/>
  <c r="F25" i="1" s="1"/>
  <c r="F4" i="1"/>
  <c r="D4" i="1" s="1"/>
  <c r="R134" i="1" l="1"/>
  <c r="S134" i="1" s="1"/>
  <c r="F6" i="2"/>
  <c r="D6" i="2" s="1"/>
  <c r="D25" i="1"/>
  <c r="B244" i="2"/>
  <c r="C246" i="2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G25" i="2"/>
  <c r="H25" i="2" s="1"/>
  <c r="H4" i="1"/>
  <c r="R135" i="1" l="1"/>
  <c r="S135" i="1" s="1"/>
  <c r="H6" i="2"/>
  <c r="F7" i="2" s="1"/>
  <c r="D7" i="2" s="1"/>
  <c r="F26" i="2"/>
  <c r="D26" i="2" s="1"/>
  <c r="G25" i="1"/>
  <c r="H25" i="1" s="1"/>
  <c r="F26" i="1" s="1"/>
  <c r="F5" i="1"/>
  <c r="D5" i="1" s="1"/>
  <c r="G5" i="1"/>
  <c r="R136" i="1" l="1"/>
  <c r="S136" i="1" s="1"/>
  <c r="G7" i="2"/>
  <c r="H7" i="2" s="1"/>
  <c r="F8" i="2" s="1"/>
  <c r="D8" i="2" s="1"/>
  <c r="G26" i="2"/>
  <c r="H26" i="2" s="1"/>
  <c r="H5" i="1"/>
  <c r="G6" i="1" s="1"/>
  <c r="R137" i="1" l="1"/>
  <c r="S137" i="1" s="1"/>
  <c r="G8" i="2"/>
  <c r="H8" i="2" s="1"/>
  <c r="G26" i="1"/>
  <c r="H26" i="1" s="1"/>
  <c r="F27" i="1" s="1"/>
  <c r="D26" i="1"/>
  <c r="F27" i="2"/>
  <c r="D27" i="2" s="1"/>
  <c r="F6" i="1"/>
  <c r="D6" i="1" s="1"/>
  <c r="R138" i="1" l="1"/>
  <c r="S138" i="1" s="1"/>
  <c r="D27" i="1"/>
  <c r="G27" i="2"/>
  <c r="H27" i="2" s="1"/>
  <c r="G9" i="2"/>
  <c r="F9" i="2"/>
  <c r="D9" i="2" s="1"/>
  <c r="H6" i="1"/>
  <c r="F7" i="1" s="1"/>
  <c r="D7" i="1" s="1"/>
  <c r="R139" i="1" l="1"/>
  <c r="S139" i="1" s="1"/>
  <c r="G27" i="1"/>
  <c r="H27" i="1" s="1"/>
  <c r="F28" i="1" s="1"/>
  <c r="H9" i="2"/>
  <c r="F28" i="2"/>
  <c r="D28" i="2" s="1"/>
  <c r="G7" i="1"/>
  <c r="H7" i="1" s="1"/>
  <c r="F8" i="1" s="1"/>
  <c r="R140" i="1" l="1"/>
  <c r="S140" i="1" s="1"/>
  <c r="G28" i="1"/>
  <c r="H28" i="1" s="1"/>
  <c r="F29" i="1" s="1"/>
  <c r="D28" i="1"/>
  <c r="G28" i="2"/>
  <c r="H28" i="2" s="1"/>
  <c r="F29" i="2" s="1"/>
  <c r="D29" i="2" s="1"/>
  <c r="G10" i="2"/>
  <c r="F10" i="2"/>
  <c r="D10" i="2" s="1"/>
  <c r="G8" i="1"/>
  <c r="H8" i="1" s="1"/>
  <c r="D8" i="1"/>
  <c r="R141" i="1" l="1"/>
  <c r="S141" i="1" s="1"/>
  <c r="H10" i="2"/>
  <c r="G29" i="2"/>
  <c r="H29" i="2" s="1"/>
  <c r="D29" i="1"/>
  <c r="G9" i="1"/>
  <c r="F9" i="1"/>
  <c r="R142" i="1" l="1"/>
  <c r="S142" i="1" s="1"/>
  <c r="F30" i="2"/>
  <c r="D30" i="2" s="1"/>
  <c r="G11" i="2"/>
  <c r="F11" i="2"/>
  <c r="D11" i="2" s="1"/>
  <c r="G29" i="1"/>
  <c r="H29" i="1" s="1"/>
  <c r="F30" i="1" s="1"/>
  <c r="D9" i="1"/>
  <c r="H9" i="1"/>
  <c r="R143" i="1" l="1"/>
  <c r="S143" i="1" s="1"/>
  <c r="G30" i="2"/>
  <c r="H30" i="2" s="1"/>
  <c r="H11" i="2"/>
  <c r="D30" i="1"/>
  <c r="G10" i="1"/>
  <c r="F10" i="1"/>
  <c r="D10" i="1" s="1"/>
  <c r="R144" i="1" l="1"/>
  <c r="S144" i="1" s="1"/>
  <c r="F31" i="2"/>
  <c r="D31" i="2" s="1"/>
  <c r="G12" i="2"/>
  <c r="F12" i="2"/>
  <c r="D12" i="2" s="1"/>
  <c r="G30" i="1"/>
  <c r="H30" i="1" s="1"/>
  <c r="F31" i="1" s="1"/>
  <c r="H10" i="1"/>
  <c r="R145" i="1" l="1"/>
  <c r="S145" i="1" s="1"/>
  <c r="H12" i="2"/>
  <c r="G31" i="2"/>
  <c r="H31" i="2" s="1"/>
  <c r="D31" i="1"/>
  <c r="G11" i="1"/>
  <c r="F11" i="1"/>
  <c r="D11" i="1" s="1"/>
  <c r="R146" i="1" l="1"/>
  <c r="S146" i="1" s="1"/>
  <c r="F32" i="2"/>
  <c r="D32" i="2" s="1"/>
  <c r="G13" i="2"/>
  <c r="F13" i="2"/>
  <c r="D13" i="2" s="1"/>
  <c r="G31" i="1"/>
  <c r="H31" i="1" s="1"/>
  <c r="F32" i="1" s="1"/>
  <c r="H11" i="1"/>
  <c r="R147" i="1" l="1"/>
  <c r="S147" i="1" s="1"/>
  <c r="H13" i="2"/>
  <c r="F14" i="2" s="1"/>
  <c r="G32" i="2"/>
  <c r="H32" i="2" s="1"/>
  <c r="D32" i="1"/>
  <c r="G12" i="1"/>
  <c r="F12" i="1"/>
  <c r="D12" i="1" s="1"/>
  <c r="R148" i="1" l="1"/>
  <c r="S148" i="1" s="1"/>
  <c r="G14" i="2"/>
  <c r="H14" i="2" s="1"/>
  <c r="D14" i="2" s="1"/>
  <c r="F33" i="2"/>
  <c r="D33" i="2" s="1"/>
  <c r="G32" i="1"/>
  <c r="H32" i="1" s="1"/>
  <c r="F33" i="1" s="1"/>
  <c r="H12" i="1"/>
  <c r="R149" i="1" l="1"/>
  <c r="S149" i="1" s="1"/>
  <c r="G33" i="2"/>
  <c r="H33" i="2" s="1"/>
  <c r="B6" i="2"/>
  <c r="L2" i="2" s="1"/>
  <c r="D33" i="1"/>
  <c r="G13" i="1"/>
  <c r="F13" i="1"/>
  <c r="D13" i="1" s="1"/>
  <c r="R150" i="1" l="1"/>
  <c r="S150" i="1" s="1"/>
  <c r="F34" i="2"/>
  <c r="G34" i="2" s="1"/>
  <c r="L14" i="2"/>
  <c r="N14" i="2" s="1"/>
  <c r="L13" i="2"/>
  <c r="N13" i="2" s="1"/>
  <c r="L12" i="2"/>
  <c r="N12" i="2" s="1"/>
  <c r="L11" i="2"/>
  <c r="N11" i="2" s="1"/>
  <c r="L10" i="2"/>
  <c r="N10" i="2" s="1"/>
  <c r="L9" i="2"/>
  <c r="N9" i="2" s="1"/>
  <c r="L8" i="2"/>
  <c r="N8" i="2" s="1"/>
  <c r="L7" i="2"/>
  <c r="N7" i="2" s="1"/>
  <c r="L6" i="2"/>
  <c r="N6" i="2" s="1"/>
  <c r="L5" i="2"/>
  <c r="N5" i="2" s="1"/>
  <c r="L4" i="2"/>
  <c r="N4" i="2" s="1"/>
  <c r="L3" i="2"/>
  <c r="N3" i="2" s="1"/>
  <c r="G33" i="1"/>
  <c r="H33" i="1" s="1"/>
  <c r="H13" i="1"/>
  <c r="F34" i="1" l="1"/>
  <c r="R151" i="1"/>
  <c r="S151" i="1" s="1"/>
  <c r="H34" i="2"/>
  <c r="N15" i="2"/>
  <c r="N16" i="2" s="1"/>
  <c r="G14" i="1"/>
  <c r="F14" i="1"/>
  <c r="R152" i="1" l="1"/>
  <c r="S152" i="1" s="1"/>
  <c r="H14" i="1"/>
  <c r="D14" i="1" s="1"/>
  <c r="B6" i="1" s="1"/>
  <c r="L2" i="1" s="1"/>
  <c r="L8" i="1" s="1"/>
  <c r="N8" i="1" s="1"/>
  <c r="I34" i="2"/>
  <c r="D34" i="2"/>
  <c r="B26" i="2" s="1"/>
  <c r="R153" i="1" l="1"/>
  <c r="S153" i="1" s="1"/>
  <c r="L10" i="1"/>
  <c r="N10" i="1" s="1"/>
  <c r="L14" i="1"/>
  <c r="N14" i="1" s="1"/>
  <c r="L7" i="1"/>
  <c r="N7" i="1" s="1"/>
  <c r="L11" i="1"/>
  <c r="N11" i="1" s="1"/>
  <c r="L5" i="1"/>
  <c r="N5" i="1" s="1"/>
  <c r="L3" i="1"/>
  <c r="N3" i="1" s="1"/>
  <c r="L12" i="1"/>
  <c r="N12" i="1" s="1"/>
  <c r="L9" i="1"/>
  <c r="N9" i="1" s="1"/>
  <c r="L4" i="1"/>
  <c r="N4" i="1" s="1"/>
  <c r="L13" i="1"/>
  <c r="N13" i="1" s="1"/>
  <c r="L6" i="1"/>
  <c r="N6" i="1" s="1"/>
  <c r="F35" i="2"/>
  <c r="G35" i="2" s="1"/>
  <c r="G34" i="1"/>
  <c r="H34" i="1" s="1"/>
  <c r="R154" i="1" l="1"/>
  <c r="S154" i="1" s="1"/>
  <c r="F35" i="1"/>
  <c r="G35" i="1" s="1"/>
  <c r="D34" i="1"/>
  <c r="B26" i="1" s="1"/>
  <c r="N15" i="1"/>
  <c r="N16" i="1" s="1"/>
  <c r="B35" i="2"/>
  <c r="H35" i="2" s="1"/>
  <c r="R155" i="1" l="1"/>
  <c r="S155" i="1" s="1"/>
  <c r="F36" i="2"/>
  <c r="G36" i="2" s="1"/>
  <c r="H36" i="2" s="1"/>
  <c r="F37" i="2" s="1"/>
  <c r="H35" i="1"/>
  <c r="F36" i="1" s="1"/>
  <c r="R156" i="1" l="1"/>
  <c r="S156" i="1" s="1"/>
  <c r="G37" i="2"/>
  <c r="H37" i="2" s="1"/>
  <c r="F38" i="2" s="1"/>
  <c r="G36" i="1"/>
  <c r="H36" i="1" s="1"/>
  <c r="F37" i="1" s="1"/>
  <c r="R157" i="1" l="1"/>
  <c r="S157" i="1" s="1"/>
  <c r="G37" i="1"/>
  <c r="H37" i="1" s="1"/>
  <c r="F38" i="1" s="1"/>
  <c r="G38" i="2"/>
  <c r="H38" i="2" s="1"/>
  <c r="R158" i="1" l="1"/>
  <c r="S158" i="1" s="1"/>
  <c r="G38" i="1"/>
  <c r="F39" i="2"/>
  <c r="R159" i="1" l="1"/>
  <c r="S159" i="1" s="1"/>
  <c r="G39" i="2"/>
  <c r="H39" i="2" s="1"/>
  <c r="H38" i="1"/>
  <c r="F39" i="1" s="1"/>
  <c r="R160" i="1" l="1"/>
  <c r="S160" i="1" s="1"/>
  <c r="F40" i="2"/>
  <c r="R161" i="1" l="1"/>
  <c r="S161" i="1" s="1"/>
  <c r="G39" i="1"/>
  <c r="H39" i="1" s="1"/>
  <c r="F40" i="1" s="1"/>
  <c r="G40" i="2"/>
  <c r="H40" i="2" s="1"/>
  <c r="R162" i="1" l="1"/>
  <c r="S162" i="1" s="1"/>
  <c r="F41" i="2"/>
  <c r="R163" i="1" l="1"/>
  <c r="S163" i="1" s="1"/>
  <c r="G40" i="1"/>
  <c r="H40" i="1" s="1"/>
  <c r="F41" i="1" s="1"/>
  <c r="G41" i="2"/>
  <c r="H41" i="2" s="1"/>
  <c r="R164" i="1" l="1"/>
  <c r="S164" i="1" s="1"/>
  <c r="F42" i="2"/>
  <c r="R165" i="1" l="1"/>
  <c r="S165" i="1" s="1"/>
  <c r="G41" i="1"/>
  <c r="H41" i="1" s="1"/>
  <c r="F42" i="1" s="1"/>
  <c r="G42" i="2"/>
  <c r="H42" i="2" s="1"/>
  <c r="R166" i="1" l="1"/>
  <c r="S166" i="1" s="1"/>
  <c r="F43" i="2"/>
  <c r="R167" i="1" l="1"/>
  <c r="S167" i="1" s="1"/>
  <c r="G42" i="1"/>
  <c r="H42" i="1" s="1"/>
  <c r="F43" i="1" s="1"/>
  <c r="G43" i="2"/>
  <c r="H43" i="2" s="1"/>
  <c r="R168" i="1" l="1"/>
  <c r="S168" i="1" s="1"/>
  <c r="G43" i="1"/>
  <c r="H43" i="1" s="1"/>
  <c r="F44" i="1" s="1"/>
  <c r="F44" i="2"/>
  <c r="R169" i="1" l="1"/>
  <c r="S169" i="1" s="1"/>
  <c r="G44" i="1"/>
  <c r="H44" i="1" s="1"/>
  <c r="F45" i="1" s="1"/>
  <c r="G44" i="2"/>
  <c r="H44" i="2" s="1"/>
  <c r="R170" i="1" l="1"/>
  <c r="S170" i="1" s="1"/>
  <c r="G45" i="1"/>
  <c r="F45" i="2"/>
  <c r="R171" i="1" l="1"/>
  <c r="S171" i="1" s="1"/>
  <c r="H45" i="1"/>
  <c r="G45" i="2"/>
  <c r="H45" i="2" s="1"/>
  <c r="F46" i="1" l="1"/>
  <c r="G46" i="1" s="1"/>
  <c r="R172" i="1"/>
  <c r="S172" i="1" s="1"/>
  <c r="F46" i="2"/>
  <c r="H46" i="1" l="1"/>
  <c r="F47" i="1" s="1"/>
  <c r="G47" i="1" s="1"/>
  <c r="R173" i="1"/>
  <c r="S173" i="1" s="1"/>
  <c r="G46" i="2"/>
  <c r="H46" i="2" s="1"/>
  <c r="R174" i="1" l="1"/>
  <c r="S174" i="1" s="1"/>
  <c r="H47" i="1"/>
  <c r="F48" i="1" s="1"/>
  <c r="I46" i="2"/>
  <c r="R175" i="1" l="1"/>
  <c r="S175" i="1" s="1"/>
  <c r="G48" i="1"/>
  <c r="H48" i="1" s="1"/>
  <c r="F47" i="2"/>
  <c r="B47" i="2" s="1"/>
  <c r="R176" i="1" l="1"/>
  <c r="S176" i="1" s="1"/>
  <c r="F49" i="1"/>
  <c r="G49" i="1" s="1"/>
  <c r="G47" i="2"/>
  <c r="H47" i="2" s="1"/>
  <c r="F48" i="2" s="1"/>
  <c r="R177" i="1" l="1"/>
  <c r="S177" i="1" s="1"/>
  <c r="H49" i="1"/>
  <c r="G48" i="2"/>
  <c r="H48" i="2" s="1"/>
  <c r="R178" i="1" l="1"/>
  <c r="S178" i="1" s="1"/>
  <c r="F50" i="1"/>
  <c r="F49" i="2"/>
  <c r="R179" i="1" l="1"/>
  <c r="S179" i="1" s="1"/>
  <c r="G50" i="1"/>
  <c r="H50" i="1" s="1"/>
  <c r="G49" i="2"/>
  <c r="H49" i="2" s="1"/>
  <c r="R180" i="1" l="1"/>
  <c r="S180" i="1" s="1"/>
  <c r="F51" i="1"/>
  <c r="G51" i="1" s="1"/>
  <c r="H51" i="1" s="1"/>
  <c r="F50" i="2"/>
  <c r="R181" i="1" l="1"/>
  <c r="S181" i="1" s="1"/>
  <c r="F52" i="1"/>
  <c r="G52" i="1" s="1"/>
  <c r="H52" i="1" s="1"/>
  <c r="G50" i="2"/>
  <c r="H50" i="2" s="1"/>
  <c r="F51" i="2" s="1"/>
  <c r="R182" i="1" l="1"/>
  <c r="S182" i="1" s="1"/>
  <c r="F53" i="1"/>
  <c r="G53" i="1" s="1"/>
  <c r="G51" i="2"/>
  <c r="H51" i="2" s="1"/>
  <c r="R183" i="1" l="1"/>
  <c r="S183" i="1" s="1"/>
  <c r="H53" i="1"/>
  <c r="F54" i="1" s="1"/>
  <c r="G54" i="1" s="1"/>
  <c r="F52" i="2"/>
  <c r="R184" i="1" l="1"/>
  <c r="S184" i="1" s="1"/>
  <c r="H54" i="1"/>
  <c r="F55" i="1" s="1"/>
  <c r="G52" i="2"/>
  <c r="H52" i="2" s="1"/>
  <c r="R185" i="1" l="1"/>
  <c r="S185" i="1" s="1"/>
  <c r="G55" i="1"/>
  <c r="H55" i="1" s="1"/>
  <c r="F56" i="1" s="1"/>
  <c r="F53" i="2"/>
  <c r="R186" i="1" l="1"/>
  <c r="S186" i="1" s="1"/>
  <c r="G56" i="1"/>
  <c r="H56" i="1" s="1"/>
  <c r="F57" i="1" s="1"/>
  <c r="G53" i="2"/>
  <c r="H53" i="2" s="1"/>
  <c r="R187" i="1" l="1"/>
  <c r="S187" i="1" s="1"/>
  <c r="G57" i="1"/>
  <c r="H57" i="1" s="1"/>
  <c r="F54" i="2"/>
  <c r="F58" i="1" l="1"/>
  <c r="G58" i="1" s="1"/>
  <c r="R188" i="1"/>
  <c r="S188" i="1" s="1"/>
  <c r="G54" i="2"/>
  <c r="H54" i="2" s="1"/>
  <c r="H58" i="1" l="1"/>
  <c r="F59" i="1" s="1"/>
  <c r="R189" i="1"/>
  <c r="S189" i="1" s="1"/>
  <c r="F55" i="2"/>
  <c r="G59" i="1" l="1"/>
  <c r="H59" i="1" s="1"/>
  <c r="F60" i="1" s="1"/>
  <c r="R190" i="1"/>
  <c r="S190" i="1" s="1"/>
  <c r="G55" i="2"/>
  <c r="H55" i="2" s="1"/>
  <c r="R191" i="1" l="1"/>
  <c r="S191" i="1" s="1"/>
  <c r="G60" i="1"/>
  <c r="F56" i="2"/>
  <c r="R192" i="1" l="1"/>
  <c r="S192" i="1" s="1"/>
  <c r="H60" i="1"/>
  <c r="G56" i="2"/>
  <c r="H56" i="2" s="1"/>
  <c r="R193" i="1" l="1"/>
  <c r="S193" i="1" s="1"/>
  <c r="F61" i="1"/>
  <c r="G61" i="1" s="1"/>
  <c r="H61" i="1" s="1"/>
  <c r="F57" i="2"/>
  <c r="R194" i="1" l="1"/>
  <c r="S194" i="1" s="1"/>
  <c r="F62" i="1"/>
  <c r="G62" i="1" s="1"/>
  <c r="G57" i="2"/>
  <c r="H57" i="2" s="1"/>
  <c r="R195" i="1" l="1"/>
  <c r="S195" i="1" s="1"/>
  <c r="H62" i="1"/>
  <c r="F58" i="2"/>
  <c r="G58" i="2" s="1"/>
  <c r="H58" i="2" s="1"/>
  <c r="R196" i="1" l="1"/>
  <c r="S196" i="1" s="1"/>
  <c r="F63" i="1"/>
  <c r="G63" i="1" s="1"/>
  <c r="H63" i="1" s="1"/>
  <c r="F64" i="1" s="1"/>
  <c r="I58" i="2"/>
  <c r="F59" i="2" s="1"/>
  <c r="B59" i="2" s="1"/>
  <c r="G59" i="2" s="1"/>
  <c r="R197" i="1" l="1"/>
  <c r="S197" i="1" s="1"/>
  <c r="G64" i="1"/>
  <c r="H64" i="1" s="1"/>
  <c r="F65" i="1" s="1"/>
  <c r="G65" i="1" l="1"/>
  <c r="H65" i="1" s="1"/>
  <c r="F66" i="1" s="1"/>
  <c r="H59" i="2"/>
  <c r="F60" i="2" s="1"/>
  <c r="G66" i="1" l="1"/>
  <c r="G60" i="2"/>
  <c r="H60" i="2" s="1"/>
  <c r="H66" i="1" l="1"/>
  <c r="F67" i="1" s="1"/>
  <c r="F61" i="2"/>
  <c r="G67" i="1" l="1"/>
  <c r="G61" i="2"/>
  <c r="H61" i="2" s="1"/>
  <c r="H67" i="1" l="1"/>
  <c r="F68" i="1" s="1"/>
  <c r="F62" i="2"/>
  <c r="G68" i="1" l="1"/>
  <c r="G62" i="2"/>
  <c r="H62" i="2" s="1"/>
  <c r="H68" i="1" l="1"/>
  <c r="F69" i="1" s="1"/>
  <c r="F63" i="2"/>
  <c r="G69" i="1" l="1"/>
  <c r="G63" i="2"/>
  <c r="H63" i="2" s="1"/>
  <c r="H69" i="1" l="1"/>
  <c r="F64" i="2"/>
  <c r="F70" i="1" l="1"/>
  <c r="G70" i="1" s="1"/>
  <c r="H70" i="1" s="1"/>
  <c r="G64" i="2"/>
  <c r="H64" i="2" s="1"/>
  <c r="F71" i="1" l="1"/>
  <c r="F65" i="2"/>
  <c r="G65" i="2" l="1"/>
  <c r="H65" i="2" s="1"/>
  <c r="G71" i="1" l="1"/>
  <c r="H71" i="1" s="1"/>
  <c r="F72" i="1" s="1"/>
  <c r="F66" i="2"/>
  <c r="G66" i="2" s="1"/>
  <c r="H66" i="2" s="1"/>
  <c r="G72" i="1" l="1"/>
  <c r="F67" i="2"/>
  <c r="H72" i="1" l="1"/>
  <c r="F73" i="1" s="1"/>
  <c r="G67" i="2"/>
  <c r="H67" i="2" s="1"/>
  <c r="G73" i="1" l="1"/>
  <c r="H73" i="1" s="1"/>
  <c r="F74" i="1" s="1"/>
  <c r="F68" i="2"/>
  <c r="G74" i="1" l="1"/>
  <c r="G68" i="2"/>
  <c r="H68" i="2" s="1"/>
  <c r="H74" i="1" l="1"/>
  <c r="F75" i="1" s="1"/>
  <c r="F69" i="2"/>
  <c r="G69" i="2" l="1"/>
  <c r="H69" i="2" s="1"/>
  <c r="G75" i="1" l="1"/>
  <c r="H75" i="1" s="1"/>
  <c r="F76" i="1" s="1"/>
  <c r="F70" i="2"/>
  <c r="G76" i="1" l="1"/>
  <c r="G70" i="2"/>
  <c r="H70" i="2" s="1"/>
  <c r="H76" i="1" l="1"/>
  <c r="F77" i="1" s="1"/>
  <c r="I70" i="2"/>
  <c r="G77" i="1" l="1"/>
  <c r="H77" i="1" s="1"/>
  <c r="F78" i="1" s="1"/>
  <c r="F71" i="2"/>
  <c r="B71" i="2" s="1"/>
  <c r="G78" i="1" l="1"/>
  <c r="H78" i="1" s="1"/>
  <c r="F79" i="1" s="1"/>
  <c r="G71" i="2"/>
  <c r="H71" i="2" s="1"/>
  <c r="F72" i="2" s="1"/>
  <c r="G79" i="1" l="1"/>
  <c r="H79" i="1" s="1"/>
  <c r="F80" i="1" s="1"/>
  <c r="G72" i="2"/>
  <c r="H72" i="2" s="1"/>
  <c r="F73" i="2" s="1"/>
  <c r="G80" i="1" l="1"/>
  <c r="H80" i="1" s="1"/>
  <c r="F81" i="1" s="1"/>
  <c r="G73" i="2"/>
  <c r="H73" i="2" s="1"/>
  <c r="F74" i="2" s="1"/>
  <c r="G81" i="1" l="1"/>
  <c r="H81" i="1" s="1"/>
  <c r="G74" i="2"/>
  <c r="H74" i="2" s="1"/>
  <c r="F82" i="1" l="1"/>
  <c r="G82" i="1" s="1"/>
  <c r="H82" i="1" s="1"/>
  <c r="G75" i="2"/>
  <c r="H75" i="2" s="1"/>
  <c r="F83" i="1" l="1"/>
  <c r="G83" i="1" s="1"/>
  <c r="H83" i="1" s="1"/>
  <c r="F84" i="1" s="1"/>
  <c r="G76" i="2"/>
  <c r="H76" i="2" s="1"/>
  <c r="G84" i="1" l="1"/>
  <c r="H84" i="1" s="1"/>
  <c r="F85" i="1" s="1"/>
  <c r="G77" i="2"/>
  <c r="H77" i="2" s="1"/>
  <c r="G85" i="1" l="1"/>
  <c r="H85" i="1" s="1"/>
  <c r="F86" i="1" s="1"/>
  <c r="G78" i="2"/>
  <c r="H78" i="2" s="1"/>
  <c r="G86" i="1" l="1"/>
  <c r="H86" i="1" s="1"/>
  <c r="F87" i="1" s="1"/>
  <c r="G79" i="2"/>
  <c r="H79" i="2" s="1"/>
  <c r="G87" i="1" l="1"/>
  <c r="H87" i="1" s="1"/>
  <c r="F88" i="1" s="1"/>
  <c r="G80" i="2"/>
  <c r="H80" i="2" s="1"/>
  <c r="G88" i="1" l="1"/>
  <c r="H88" i="1" s="1"/>
  <c r="F89" i="1" s="1"/>
  <c r="G81" i="2"/>
  <c r="H81" i="2" s="1"/>
  <c r="G89" i="1" l="1"/>
  <c r="H89" i="1" s="1"/>
  <c r="F90" i="1" s="1"/>
  <c r="G82" i="2"/>
  <c r="H82" i="2" s="1"/>
  <c r="B83" i="2" s="1"/>
  <c r="G90" i="1" l="1"/>
  <c r="H90" i="1" s="1"/>
  <c r="F91" i="1" s="1"/>
  <c r="I82" i="2"/>
  <c r="G83" i="2" s="1"/>
  <c r="G91" i="1" l="1"/>
  <c r="H91" i="1" s="1"/>
  <c r="F92" i="1" s="1"/>
  <c r="G92" i="1" l="1"/>
  <c r="H92" i="1" s="1"/>
  <c r="F93" i="1" s="1"/>
  <c r="H83" i="2"/>
  <c r="G93" i="1" l="1"/>
  <c r="H93" i="1" s="1"/>
  <c r="F94" i="1" s="1"/>
  <c r="G84" i="2"/>
  <c r="H84" i="2" s="1"/>
  <c r="G94" i="1" l="1"/>
  <c r="H94" i="1" s="1"/>
  <c r="F95" i="1" s="1"/>
  <c r="G85" i="2"/>
  <c r="H85" i="2" s="1"/>
  <c r="G95" i="1" l="1"/>
  <c r="H95" i="1" s="1"/>
  <c r="F96" i="1" s="1"/>
  <c r="G86" i="2"/>
  <c r="H86" i="2" s="1"/>
  <c r="G96" i="1" l="1"/>
  <c r="H96" i="1" s="1"/>
  <c r="F97" i="1" s="1"/>
  <c r="G87" i="2"/>
  <c r="H87" i="2" s="1"/>
  <c r="G97" i="1" l="1"/>
  <c r="H97" i="1" s="1"/>
  <c r="F98" i="1" s="1"/>
  <c r="G88" i="2"/>
  <c r="H88" i="2" s="1"/>
  <c r="G98" i="1" l="1"/>
  <c r="H98" i="1" s="1"/>
  <c r="F99" i="1" s="1"/>
  <c r="G89" i="2"/>
  <c r="H89" i="2" s="1"/>
  <c r="G99" i="1" l="1"/>
  <c r="H99" i="1" s="1"/>
  <c r="F100" i="1" s="1"/>
  <c r="G90" i="2"/>
  <c r="H90" i="2" s="1"/>
  <c r="G100" i="1" l="1"/>
  <c r="H100" i="1" s="1"/>
  <c r="F101" i="1" s="1"/>
  <c r="G91" i="2"/>
  <c r="H91" i="2" s="1"/>
  <c r="G101" i="1" l="1"/>
  <c r="H101" i="1" s="1"/>
  <c r="F102" i="1" s="1"/>
  <c r="G92" i="2"/>
  <c r="H92" i="2" s="1"/>
  <c r="G102" i="1" l="1"/>
  <c r="H102" i="1" s="1"/>
  <c r="F103" i="1" s="1"/>
  <c r="G93" i="2"/>
  <c r="H93" i="2" s="1"/>
  <c r="G104" i="1" l="1"/>
  <c r="H104" i="1" s="1"/>
  <c r="F105" i="1" s="1"/>
  <c r="G94" i="2"/>
  <c r="H94" i="2" s="1"/>
  <c r="G105" i="1" l="1"/>
  <c r="H105" i="1" s="1"/>
  <c r="F106" i="1" s="1"/>
  <c r="B95" i="2"/>
  <c r="I94" i="2"/>
  <c r="G106" i="1" l="1"/>
  <c r="H106" i="1" s="1"/>
  <c r="G95" i="2"/>
  <c r="H95" i="2" s="1"/>
  <c r="F107" i="1" l="1"/>
  <c r="G96" i="2"/>
  <c r="H96" i="2" s="1"/>
  <c r="G107" i="1" l="1"/>
  <c r="H107" i="1" s="1"/>
  <c r="G97" i="2"/>
  <c r="H97" i="2" s="1"/>
  <c r="F108" i="1" l="1"/>
  <c r="G108" i="1" s="1"/>
  <c r="H108" i="1" s="1"/>
  <c r="F109" i="1" s="1"/>
  <c r="G98" i="2"/>
  <c r="H98" i="2" s="1"/>
  <c r="G109" i="1" l="1"/>
  <c r="H109" i="1" s="1"/>
  <c r="F110" i="1" s="1"/>
  <c r="G99" i="2"/>
  <c r="H99" i="2" s="1"/>
  <c r="G110" i="1" l="1"/>
  <c r="H110" i="1" s="1"/>
  <c r="F111" i="1" s="1"/>
  <c r="G100" i="2"/>
  <c r="H100" i="2" s="1"/>
  <c r="G111" i="1" l="1"/>
  <c r="H111" i="1" s="1"/>
  <c r="F112" i="1" s="1"/>
  <c r="G101" i="2"/>
  <c r="H101" i="2" s="1"/>
  <c r="G112" i="1" l="1"/>
  <c r="H112" i="1" s="1"/>
  <c r="F113" i="1" s="1"/>
  <c r="G102" i="2"/>
  <c r="H102" i="2" s="1"/>
  <c r="G113" i="1" l="1"/>
  <c r="H113" i="1" s="1"/>
  <c r="F114" i="1" s="1"/>
  <c r="G103" i="2"/>
  <c r="H103" i="2" s="1"/>
  <c r="G104" i="2" s="1"/>
  <c r="H104" i="2" s="1"/>
  <c r="G106" i="2" s="1"/>
  <c r="H106" i="2" s="1"/>
  <c r="H107" i="2" s="1"/>
  <c r="G114" i="1" l="1"/>
  <c r="H114" i="1" s="1"/>
  <c r="F115" i="1" s="1"/>
  <c r="I107" i="2"/>
  <c r="G115" i="1" l="1"/>
  <c r="H115" i="1" s="1"/>
  <c r="F116" i="1" s="1"/>
  <c r="G108" i="2"/>
  <c r="H108" i="2" s="1"/>
  <c r="G109" i="2" s="1"/>
  <c r="G116" i="1" l="1"/>
  <c r="H116" i="1" s="1"/>
  <c r="F117" i="1" s="1"/>
  <c r="H109" i="2"/>
  <c r="G117" i="1" l="1"/>
  <c r="H117" i="1" s="1"/>
  <c r="F118" i="1" s="1"/>
  <c r="G118" i="1" l="1"/>
  <c r="H118" i="1" s="1"/>
  <c r="G110" i="2"/>
  <c r="H110" i="2" s="1"/>
  <c r="F119" i="1" l="1"/>
  <c r="G119" i="1" l="1"/>
  <c r="H119" i="1" s="1"/>
  <c r="G111" i="2"/>
  <c r="H111" i="2" s="1"/>
  <c r="F120" i="1" l="1"/>
  <c r="G120" i="1" s="1"/>
  <c r="H120" i="1" s="1"/>
  <c r="F121" i="1" s="1"/>
  <c r="G121" i="1" l="1"/>
  <c r="H121" i="1" s="1"/>
  <c r="F122" i="1" s="1"/>
  <c r="G112" i="2"/>
  <c r="H112" i="2" s="1"/>
  <c r="G122" i="1" l="1"/>
  <c r="H122" i="1" s="1"/>
  <c r="F123" i="1" s="1"/>
  <c r="G123" i="1" l="1"/>
  <c r="H123" i="1" s="1"/>
  <c r="F124" i="1" s="1"/>
  <c r="G113" i="2"/>
  <c r="H113" i="2" s="1"/>
  <c r="G124" i="1" l="1"/>
  <c r="H124" i="1" s="1"/>
  <c r="F125" i="1" s="1"/>
  <c r="G125" i="1" l="1"/>
  <c r="H125" i="1" s="1"/>
  <c r="F126" i="1" s="1"/>
  <c r="G114" i="2"/>
  <c r="H114" i="2" s="1"/>
  <c r="G126" i="1" l="1"/>
  <c r="H126" i="1" s="1"/>
  <c r="G127" i="1" l="1"/>
  <c r="H127" i="1" s="1"/>
  <c r="G115" i="2"/>
  <c r="H115" i="2" s="1"/>
  <c r="G128" i="1" l="1"/>
  <c r="H128" i="1" s="1"/>
  <c r="G129" i="1" l="1"/>
  <c r="H129" i="1" s="1"/>
  <c r="G116" i="2"/>
  <c r="H116" i="2" s="1"/>
  <c r="G130" i="1" l="1"/>
  <c r="H130" i="1" s="1"/>
  <c r="G131" i="1" l="1"/>
  <c r="G117" i="2"/>
  <c r="H117" i="2" s="1"/>
  <c r="H131" i="1" l="1"/>
  <c r="G132" i="1" l="1"/>
  <c r="H132" i="1" s="1"/>
  <c r="G118" i="2"/>
  <c r="H118" i="2" s="1"/>
  <c r="G133" i="1" l="1"/>
  <c r="H133" i="1" s="1"/>
  <c r="G134" i="1" l="1"/>
  <c r="H134" i="1" s="1"/>
  <c r="G119" i="2"/>
  <c r="H119" i="2" s="1"/>
  <c r="G135" i="1" l="1"/>
  <c r="H135" i="1" s="1"/>
  <c r="G136" i="1" s="1"/>
  <c r="H136" i="1" s="1"/>
  <c r="I119" i="2"/>
  <c r="G137" i="1" l="1"/>
  <c r="H137" i="1" s="1"/>
  <c r="G120" i="2"/>
  <c r="H120" i="2" s="1"/>
  <c r="G138" i="1" l="1"/>
  <c r="H138" i="1" s="1"/>
  <c r="G121" i="2"/>
  <c r="H121" i="2" s="1"/>
  <c r="G139" i="1" l="1"/>
  <c r="H139" i="1" s="1"/>
  <c r="G140" i="1" l="1"/>
  <c r="H140" i="1" s="1"/>
  <c r="G122" i="2"/>
  <c r="H122" i="2" s="1"/>
  <c r="G141" i="1" l="1"/>
  <c r="H141" i="1" s="1"/>
  <c r="G142" i="1" l="1"/>
  <c r="H142" i="1" s="1"/>
  <c r="G123" i="2"/>
  <c r="H123" i="2" s="1"/>
  <c r="G143" i="1" l="1"/>
  <c r="H143" i="1" s="1"/>
  <c r="G144" i="1" l="1"/>
  <c r="H144" i="1" s="1"/>
  <c r="G124" i="2"/>
  <c r="H124" i="2" s="1"/>
  <c r="G145" i="1" l="1"/>
  <c r="H145" i="1" s="1"/>
  <c r="G146" i="1" l="1"/>
  <c r="H146" i="1" s="1"/>
  <c r="G125" i="2"/>
  <c r="H125" i="2" s="1"/>
  <c r="G147" i="1" l="1"/>
  <c r="H147" i="1" s="1"/>
  <c r="G148" i="1" l="1"/>
  <c r="H148" i="1" s="1"/>
  <c r="G126" i="2"/>
  <c r="H126" i="2" s="1"/>
  <c r="G149" i="1" l="1"/>
  <c r="H149" i="1" s="1"/>
  <c r="G150" i="1" l="1"/>
  <c r="H150" i="1" s="1"/>
  <c r="G127" i="2"/>
  <c r="H127" i="2" s="1"/>
  <c r="G151" i="1" l="1"/>
  <c r="H151" i="1" s="1"/>
  <c r="G152" i="1" l="1"/>
  <c r="H152" i="1" s="1"/>
  <c r="G128" i="2"/>
  <c r="H128" i="2" s="1"/>
  <c r="G153" i="1" l="1"/>
  <c r="H153" i="1" s="1"/>
  <c r="G154" i="1" l="1"/>
  <c r="H154" i="1" s="1"/>
  <c r="G129" i="2"/>
  <c r="H129" i="2" s="1"/>
  <c r="G155" i="1" l="1"/>
  <c r="H155" i="1" l="1"/>
  <c r="G130" i="2"/>
  <c r="H130" i="2" s="1"/>
  <c r="G156" i="1" l="1"/>
  <c r="H156" i="1" s="1"/>
  <c r="G157" i="1" s="1"/>
  <c r="H157" i="1" s="1"/>
  <c r="G158" i="1" l="1"/>
  <c r="H158" i="1" s="1"/>
  <c r="G131" i="2"/>
  <c r="H131" i="2" s="1"/>
  <c r="G159" i="1" l="1"/>
  <c r="H159" i="1" s="1"/>
  <c r="I131" i="2"/>
  <c r="G132" i="2" s="1"/>
  <c r="G160" i="1" l="1"/>
  <c r="H160" i="1" s="1"/>
  <c r="H132" i="2"/>
  <c r="G161" i="1" l="1"/>
  <c r="H161" i="1" s="1"/>
  <c r="G162" i="1" l="1"/>
  <c r="H162" i="1" s="1"/>
  <c r="G133" i="2"/>
  <c r="H133" i="2" s="1"/>
  <c r="G163" i="1" l="1"/>
  <c r="H163" i="1" s="1"/>
  <c r="G164" i="1" l="1"/>
  <c r="H164" i="1" s="1"/>
  <c r="G134" i="2"/>
  <c r="H134" i="2" s="1"/>
  <c r="G165" i="1" l="1"/>
  <c r="H165" i="1" s="1"/>
  <c r="G166" i="1" l="1"/>
  <c r="H166" i="1" s="1"/>
  <c r="G135" i="2"/>
  <c r="H135" i="2" s="1"/>
  <c r="G167" i="1" l="1"/>
  <c r="H167" i="1" l="1"/>
  <c r="G168" i="1" s="1"/>
  <c r="H168" i="1" s="1"/>
  <c r="G136" i="2"/>
  <c r="H136" i="2" s="1"/>
  <c r="G169" i="1" l="1"/>
  <c r="H169" i="1" s="1"/>
  <c r="G170" i="1" l="1"/>
  <c r="H170" i="1" s="1"/>
  <c r="G137" i="2"/>
  <c r="H137" i="2" s="1"/>
  <c r="G171" i="1" l="1"/>
  <c r="H171" i="1" s="1"/>
  <c r="G172" i="1" l="1"/>
  <c r="H172" i="1" s="1"/>
  <c r="G138" i="2"/>
  <c r="H138" i="2" s="1"/>
  <c r="G173" i="1" l="1"/>
  <c r="H173" i="1" s="1"/>
  <c r="G174" i="1" l="1"/>
  <c r="H174" i="1" s="1"/>
  <c r="G139" i="2"/>
  <c r="H139" i="2" s="1"/>
  <c r="G175" i="1" l="1"/>
  <c r="H175" i="1" s="1"/>
  <c r="G176" i="1" l="1"/>
  <c r="H176" i="1" s="1"/>
  <c r="G140" i="2"/>
  <c r="H140" i="2" s="1"/>
  <c r="G177" i="1" l="1"/>
  <c r="H177" i="1" s="1"/>
  <c r="G178" i="1" l="1"/>
  <c r="H178" i="1" s="1"/>
  <c r="G141" i="2"/>
  <c r="H141" i="2" s="1"/>
  <c r="G179" i="1" l="1"/>
  <c r="H179" i="1" s="1"/>
  <c r="G180" i="1" l="1"/>
  <c r="H180" i="1" s="1"/>
  <c r="G142" i="2"/>
  <c r="H142" i="2" s="1"/>
  <c r="G181" i="1" l="1"/>
  <c r="H181" i="1" s="1"/>
  <c r="G182" i="1" l="1"/>
  <c r="H182" i="1" s="1"/>
  <c r="G143" i="2"/>
  <c r="H143" i="2" s="1"/>
  <c r="G183" i="1" l="1"/>
  <c r="H183" i="1" s="1"/>
  <c r="I143" i="2"/>
  <c r="G184" i="1" l="1"/>
  <c r="H184" i="1" s="1"/>
  <c r="G144" i="2"/>
  <c r="H144" i="2" s="1"/>
  <c r="G185" i="1" l="1"/>
  <c r="H185" i="1" s="1"/>
  <c r="G186" i="1" l="1"/>
  <c r="H186" i="1" s="1"/>
  <c r="G145" i="2"/>
  <c r="H145" i="2" s="1"/>
  <c r="G187" i="1" l="1"/>
  <c r="H187" i="1" s="1"/>
  <c r="G188" i="1" l="1"/>
  <c r="H188" i="1" s="1"/>
  <c r="G146" i="2"/>
  <c r="H146" i="2" s="1"/>
  <c r="G189" i="1" l="1"/>
  <c r="H189" i="1" s="1"/>
  <c r="G190" i="1" l="1"/>
  <c r="H190" i="1" s="1"/>
  <c r="G147" i="2"/>
  <c r="H147" i="2" s="1"/>
  <c r="G191" i="1" l="1"/>
  <c r="H191" i="1" s="1"/>
  <c r="F192" i="1" l="1"/>
  <c r="G192" i="1" s="1"/>
  <c r="H192" i="1" s="1"/>
  <c r="F193" i="1" s="1"/>
  <c r="G148" i="2"/>
  <c r="H148" i="2" s="1"/>
  <c r="G193" i="1" l="1"/>
  <c r="H193" i="1" s="1"/>
  <c r="F194" i="1" s="1"/>
  <c r="G194" i="1" l="1"/>
  <c r="H194" i="1" s="1"/>
  <c r="F195" i="1" s="1"/>
  <c r="G149" i="2"/>
  <c r="H149" i="2" s="1"/>
  <c r="G195" i="1" l="1"/>
  <c r="H195" i="1" s="1"/>
  <c r="F196" i="1" s="1"/>
  <c r="G196" i="1" l="1"/>
  <c r="H196" i="1" s="1"/>
  <c r="F197" i="1" s="1"/>
  <c r="G150" i="2"/>
  <c r="H150" i="2" s="1"/>
  <c r="G197" i="1" l="1"/>
  <c r="H197" i="1" s="1"/>
  <c r="F198" i="1" s="1"/>
  <c r="G198" i="1" l="1"/>
  <c r="H198" i="1" s="1"/>
  <c r="F199" i="1" s="1"/>
  <c r="G151" i="2"/>
  <c r="H151" i="2" s="1"/>
  <c r="G199" i="1" l="1"/>
  <c r="H199" i="1" s="1"/>
  <c r="F200" i="1" s="1"/>
  <c r="G200" i="1" l="1"/>
  <c r="H200" i="1" s="1"/>
  <c r="F201" i="1" s="1"/>
  <c r="G152" i="2"/>
  <c r="H152" i="2" s="1"/>
  <c r="G201" i="1" l="1"/>
  <c r="H201" i="1" s="1"/>
  <c r="F202" i="1" s="1"/>
  <c r="G202" i="1" l="1"/>
  <c r="H202" i="1" s="1"/>
  <c r="G153" i="2"/>
  <c r="H153" i="2" s="1"/>
  <c r="F203" i="1" l="1"/>
  <c r="G203" i="1" s="1"/>
  <c r="H203" i="1" s="1"/>
  <c r="F204" i="1" l="1"/>
  <c r="G204" i="1" s="1"/>
  <c r="H204" i="1" s="1"/>
  <c r="G154" i="2"/>
  <c r="H154" i="2" s="1"/>
  <c r="F205" i="1" l="1"/>
  <c r="G205" i="1" s="1"/>
  <c r="H205" i="1" s="1"/>
  <c r="F206" i="1" l="1"/>
  <c r="G206" i="1" s="1"/>
  <c r="H206" i="1" s="1"/>
  <c r="G155" i="2"/>
  <c r="H155" i="2" s="1"/>
  <c r="I155" i="2" s="1"/>
  <c r="F207" i="1" l="1"/>
  <c r="G207" i="1" s="1"/>
  <c r="H207" i="1" s="1"/>
  <c r="G157" i="2"/>
  <c r="H157" i="2" s="1"/>
  <c r="F208" i="1" l="1"/>
  <c r="G208" i="1" s="1"/>
  <c r="H208" i="1" s="1"/>
  <c r="F209" i="1" l="1"/>
  <c r="G209" i="1" s="1"/>
  <c r="H209" i="1" s="1"/>
  <c r="F210" i="1" l="1"/>
  <c r="G210" i="1" s="1"/>
  <c r="H210" i="1" s="1"/>
  <c r="G158" i="2"/>
  <c r="H158" i="2" s="1"/>
  <c r="F211" i="1" l="1"/>
  <c r="G211" i="1" s="1"/>
  <c r="H211" i="1" s="1"/>
  <c r="F212" i="1" l="1"/>
  <c r="G212" i="1" s="1"/>
  <c r="H212" i="1" s="1"/>
  <c r="G159" i="2"/>
  <c r="H159" i="2" s="1"/>
  <c r="F213" i="1" l="1"/>
  <c r="G213" i="1" s="1"/>
  <c r="H213" i="1" s="1"/>
  <c r="F214" i="1" l="1"/>
  <c r="G214" i="1" s="1"/>
  <c r="H214" i="1" s="1"/>
  <c r="G160" i="2"/>
  <c r="H160" i="2" s="1"/>
  <c r="F215" i="1" l="1"/>
  <c r="G215" i="1" s="1"/>
  <c r="H215" i="1" s="1"/>
  <c r="F216" i="1" l="1"/>
  <c r="G216" i="1" s="1"/>
  <c r="H216" i="1" s="1"/>
  <c r="G161" i="2"/>
  <c r="H161" i="2" s="1"/>
  <c r="F217" i="1" l="1"/>
  <c r="G217" i="1" s="1"/>
  <c r="H217" i="1" s="1"/>
  <c r="F218" i="1" l="1"/>
  <c r="G218" i="1" s="1"/>
  <c r="H218" i="1" s="1"/>
  <c r="G162" i="2"/>
  <c r="H162" i="2" s="1"/>
  <c r="F219" i="1" l="1"/>
  <c r="G219" i="1" s="1"/>
  <c r="H219" i="1" s="1"/>
  <c r="F220" i="1" l="1"/>
  <c r="G220" i="1" s="1"/>
  <c r="H220" i="1" s="1"/>
  <c r="G163" i="2"/>
  <c r="H163" i="2" s="1"/>
  <c r="F221" i="1" l="1"/>
  <c r="G221" i="1" s="1"/>
  <c r="H221" i="1" s="1"/>
  <c r="F222" i="1" l="1"/>
  <c r="G222" i="1" s="1"/>
  <c r="H222" i="1" s="1"/>
  <c r="G164" i="2"/>
  <c r="H164" i="2" s="1"/>
  <c r="F223" i="1" l="1"/>
  <c r="G223" i="1" s="1"/>
  <c r="H223" i="1" s="1"/>
  <c r="F224" i="1" l="1"/>
  <c r="G224" i="1" s="1"/>
  <c r="H224" i="1" s="1"/>
  <c r="G165" i="2"/>
  <c r="H165" i="2" s="1"/>
  <c r="F225" i="1" l="1"/>
  <c r="G225" i="1" s="1"/>
  <c r="H225" i="1" s="1"/>
  <c r="F226" i="1" l="1"/>
  <c r="G226" i="1" s="1"/>
  <c r="H226" i="1" s="1"/>
  <c r="G166" i="2"/>
  <c r="H166" i="2" s="1"/>
  <c r="F227" i="1" l="1"/>
  <c r="G227" i="1" s="1"/>
  <c r="H227" i="1" s="1"/>
  <c r="F228" i="1" l="1"/>
  <c r="G228" i="1" s="1"/>
  <c r="H228" i="1" s="1"/>
  <c r="G167" i="2"/>
  <c r="H167" i="2" s="1"/>
  <c r="F229" i="1" l="1"/>
  <c r="G229" i="1" s="1"/>
  <c r="H229" i="1" l="1"/>
  <c r="G168" i="2"/>
  <c r="H168" i="2" s="1"/>
  <c r="F230" i="1" l="1"/>
  <c r="G230" i="1" s="1"/>
  <c r="H230" i="1" l="1"/>
  <c r="G169" i="2"/>
  <c r="H169" i="2" s="1"/>
  <c r="F231" i="1" l="1"/>
  <c r="G231" i="1" s="1"/>
  <c r="H231" i="1" l="1"/>
  <c r="G170" i="2"/>
  <c r="H170" i="2" s="1"/>
  <c r="F232" i="1" l="1"/>
  <c r="G232" i="1" s="1"/>
  <c r="H232" i="1" l="1"/>
  <c r="F233" i="1" s="1"/>
  <c r="G233" i="1" s="1"/>
  <c r="H233" i="1" s="1"/>
  <c r="F234" i="1" s="1"/>
  <c r="G234" i="1" s="1"/>
  <c r="H234" i="1" s="1"/>
  <c r="F235" i="1" s="1"/>
  <c r="G235" i="1" s="1"/>
  <c r="H235" i="1" s="1"/>
  <c r="F236" i="1" s="1"/>
  <c r="G236" i="1" s="1"/>
  <c r="H236" i="1" s="1"/>
  <c r="F237" i="1" s="1"/>
  <c r="G237" i="1" s="1"/>
  <c r="H237" i="1" s="1"/>
  <c r="F238" i="1" s="1"/>
  <c r="G238" i="1" s="1"/>
  <c r="H238" i="1" s="1"/>
  <c r="F239" i="1" s="1"/>
  <c r="G239" i="1" s="1"/>
  <c r="H239" i="1" s="1"/>
  <c r="F240" i="1" s="1"/>
  <c r="G240" i="1" s="1"/>
  <c r="H240" i="1" s="1"/>
  <c r="F241" i="1" s="1"/>
  <c r="G241" i="1" s="1"/>
  <c r="H241" i="1" s="1"/>
  <c r="F242" i="1" s="1"/>
  <c r="G242" i="1" s="1"/>
  <c r="H242" i="1" s="1"/>
  <c r="G171" i="2"/>
  <c r="H171" i="2" s="1"/>
  <c r="F243" i="1" l="1"/>
  <c r="G243" i="1" s="1"/>
  <c r="G244" i="1" s="1"/>
  <c r="H243" i="1" l="1"/>
  <c r="F245" i="1" s="1"/>
  <c r="G245" i="1" s="1"/>
  <c r="H245" i="1" s="1"/>
  <c r="F246" i="1" s="1"/>
  <c r="G246" i="1" s="1"/>
  <c r="H246" i="1" s="1"/>
  <c r="F247" i="1" s="1"/>
  <c r="G247" i="1" s="1"/>
  <c r="H247" i="1" s="1"/>
  <c r="F248" i="1" s="1"/>
  <c r="G248" i="1" s="1"/>
  <c r="H248" i="1" s="1"/>
  <c r="F249" i="1" s="1"/>
  <c r="G249" i="1" s="1"/>
  <c r="H249" i="1" s="1"/>
  <c r="F250" i="1" s="1"/>
  <c r="G250" i="1" s="1"/>
  <c r="H250" i="1" s="1"/>
  <c r="F251" i="1" s="1"/>
  <c r="G251" i="1" s="1"/>
  <c r="H251" i="1" s="1"/>
  <c r="F252" i="1" s="1"/>
  <c r="G252" i="1" s="1"/>
  <c r="H252" i="1" s="1"/>
  <c r="F253" i="1" s="1"/>
  <c r="G253" i="1" s="1"/>
  <c r="H253" i="1" s="1"/>
  <c r="F254" i="1" s="1"/>
  <c r="G254" i="1" s="1"/>
  <c r="H254" i="1" s="1"/>
  <c r="G172" i="2"/>
  <c r="H172" i="2" s="1"/>
  <c r="F255" i="1" l="1"/>
  <c r="G255" i="1" s="1"/>
  <c r="H255" i="1" s="1"/>
  <c r="G173" i="2" l="1"/>
  <c r="H173" i="2" s="1"/>
  <c r="F256" i="1"/>
  <c r="G256" i="1" s="1"/>
  <c r="H256" i="1" s="1"/>
  <c r="F257" i="1" l="1"/>
  <c r="G257" i="1" s="1"/>
  <c r="H257" i="1" s="1"/>
  <c r="G174" i="2" l="1"/>
  <c r="H174" i="2" s="1"/>
  <c r="F258" i="1"/>
  <c r="G258" i="1" s="1"/>
  <c r="H258" i="1" s="1"/>
  <c r="F259" i="1" l="1"/>
  <c r="G259" i="1" s="1"/>
  <c r="H259" i="1" s="1"/>
  <c r="G175" i="2" l="1"/>
  <c r="H175" i="2" s="1"/>
  <c r="F260" i="1"/>
  <c r="G260" i="1" s="1"/>
  <c r="H260" i="1" s="1"/>
  <c r="F261" i="1" l="1"/>
  <c r="G261" i="1" s="1"/>
  <c r="H261" i="1" s="1"/>
  <c r="G176" i="2" l="1"/>
  <c r="H176" i="2" s="1"/>
  <c r="F262" i="1"/>
  <c r="G262" i="1" s="1"/>
  <c r="H262" i="1" s="1"/>
  <c r="F263" i="1" l="1"/>
  <c r="G263" i="1" s="1"/>
  <c r="H263" i="1" s="1"/>
  <c r="G177" i="2" l="1"/>
  <c r="H177" i="2" s="1"/>
  <c r="F264" i="1"/>
  <c r="G264" i="1" s="1"/>
  <c r="H264" i="1" s="1"/>
  <c r="F265" i="1" l="1"/>
  <c r="G265" i="1" s="1"/>
  <c r="H265" i="1" s="1"/>
  <c r="G178" i="2" l="1"/>
  <c r="H178" i="2" s="1"/>
  <c r="F266" i="1"/>
  <c r="G266" i="1" s="1"/>
  <c r="H266" i="1" s="1"/>
  <c r="F267" i="1" l="1"/>
  <c r="G267" i="1" s="1"/>
  <c r="H267" i="1" s="1"/>
  <c r="G179" i="2" l="1"/>
  <c r="H179" i="2" s="1"/>
  <c r="F268" i="1"/>
  <c r="G268" i="1" s="1"/>
  <c r="H268" i="1" s="1"/>
  <c r="F269" i="1" l="1"/>
  <c r="G269" i="1" s="1"/>
  <c r="H269" i="1" s="1"/>
  <c r="G180" i="2" l="1"/>
  <c r="H180" i="2" s="1"/>
  <c r="F270" i="1"/>
  <c r="G270" i="1" s="1"/>
  <c r="H270" i="1" s="1"/>
  <c r="F271" i="1" l="1"/>
  <c r="G271" i="1" s="1"/>
  <c r="H271" i="1" s="1"/>
  <c r="G181" i="2" l="1"/>
  <c r="H181" i="2" s="1"/>
  <c r="F272" i="1"/>
  <c r="G272" i="1" s="1"/>
  <c r="H272" i="1" s="1"/>
  <c r="F273" i="1" l="1"/>
  <c r="G273" i="1" s="1"/>
  <c r="H273" i="1" s="1"/>
  <c r="G182" i="2" l="1"/>
  <c r="H182" i="2" s="1"/>
  <c r="F274" i="1"/>
  <c r="G274" i="1" s="1"/>
  <c r="H274" i="1" s="1"/>
  <c r="G183" i="2" l="1"/>
  <c r="H183" i="2" s="1"/>
  <c r="F275" i="1"/>
  <c r="G275" i="1" s="1"/>
  <c r="H275" i="1" s="1"/>
  <c r="F276" i="1" l="1"/>
  <c r="G276" i="1" s="1"/>
  <c r="H276" i="1" s="1"/>
  <c r="G184" i="2" l="1"/>
  <c r="H184" i="2" s="1"/>
  <c r="F277" i="1"/>
  <c r="G277" i="1" s="1"/>
  <c r="H277" i="1" s="1"/>
  <c r="F278" i="1" l="1"/>
  <c r="G278" i="1" s="1"/>
  <c r="H278" i="1" s="1"/>
  <c r="G185" i="2" l="1"/>
  <c r="H185" i="2" s="1"/>
  <c r="F279" i="1"/>
  <c r="G279" i="1" s="1"/>
  <c r="H279" i="1" s="1"/>
  <c r="F280" i="1" l="1"/>
  <c r="G280" i="1" s="1"/>
  <c r="H280" i="1" s="1"/>
  <c r="G186" i="2" l="1"/>
  <c r="H186" i="2" s="1"/>
  <c r="F281" i="1"/>
  <c r="G281" i="1" s="1"/>
  <c r="H281" i="1" s="1"/>
  <c r="F282" i="1" l="1"/>
  <c r="G282" i="1" s="1"/>
  <c r="H282" i="1" s="1"/>
  <c r="G187" i="2" l="1"/>
  <c r="H187" i="2" s="1"/>
  <c r="F283" i="1"/>
  <c r="G283" i="1" s="1"/>
  <c r="H283" i="1" s="1"/>
  <c r="F284" i="1" l="1"/>
  <c r="G284" i="1" s="1"/>
  <c r="H284" i="1" s="1"/>
  <c r="G188" i="2" l="1"/>
  <c r="H188" i="2" s="1"/>
  <c r="F285" i="1"/>
  <c r="G285" i="1" s="1"/>
  <c r="H285" i="1" s="1"/>
  <c r="F286" i="1" l="1"/>
  <c r="G286" i="1" s="1"/>
  <c r="H286" i="1" s="1"/>
  <c r="G189" i="2" l="1"/>
  <c r="H189" i="2" s="1"/>
  <c r="F287" i="1"/>
  <c r="G287" i="1" s="1"/>
  <c r="H287" i="1" s="1"/>
  <c r="F288" i="1" l="1"/>
  <c r="G288" i="1" s="1"/>
  <c r="H288" i="1" s="1"/>
  <c r="F289" i="1" s="1"/>
  <c r="G289" i="1" s="1"/>
  <c r="H289" i="1" s="1"/>
  <c r="G190" i="2" l="1"/>
  <c r="H190" i="2" s="1"/>
  <c r="F290" i="1"/>
  <c r="G290" i="1" s="1"/>
  <c r="H290" i="1" s="1"/>
  <c r="F291" i="1" l="1"/>
  <c r="G291" i="1" s="1"/>
  <c r="G191" i="2" l="1"/>
  <c r="H191" i="2" s="1"/>
  <c r="H291" i="1"/>
  <c r="F292" i="1" l="1"/>
  <c r="G292" i="1" s="1"/>
  <c r="H292" i="1" s="1"/>
  <c r="G192" i="2" l="1"/>
  <c r="H192" i="2" s="1"/>
  <c r="F293" i="1"/>
  <c r="G293" i="1" s="1"/>
  <c r="H293" i="1" s="1"/>
  <c r="F193" i="2" l="1"/>
  <c r="F294" i="1"/>
  <c r="G294" i="1" s="1"/>
  <c r="H294" i="1" s="1"/>
  <c r="G193" i="2" l="1"/>
  <c r="H193" i="2" s="1"/>
  <c r="F295" i="1"/>
  <c r="G295" i="1" s="1"/>
  <c r="H295" i="1" s="1"/>
  <c r="F194" i="2" l="1"/>
  <c r="F296" i="1"/>
  <c r="G296" i="1" s="1"/>
  <c r="H296" i="1" s="1"/>
  <c r="G194" i="2" l="1"/>
  <c r="H194" i="2" s="1"/>
  <c r="F297" i="1"/>
  <c r="G297" i="1" s="1"/>
  <c r="H297" i="1" s="1"/>
  <c r="F195" i="2" l="1"/>
  <c r="F298" i="1"/>
  <c r="G298" i="1" s="1"/>
  <c r="G195" i="2" l="1"/>
  <c r="H195" i="2" s="1"/>
  <c r="H298" i="1"/>
  <c r="F196" i="2" l="1"/>
  <c r="F299" i="1"/>
  <c r="G299" i="1" s="1"/>
  <c r="G196" i="2" l="1"/>
  <c r="H196" i="2" s="1"/>
  <c r="H299" i="1"/>
  <c r="F300" i="1" s="1"/>
  <c r="G300" i="1" s="1"/>
  <c r="F197" i="2" l="1"/>
  <c r="H300" i="1"/>
  <c r="G197" i="2" l="1"/>
  <c r="H197" i="2" s="1"/>
  <c r="F301" i="1"/>
  <c r="G301" i="1" s="1"/>
  <c r="F198" i="2" l="1"/>
  <c r="H301" i="1"/>
  <c r="F302" i="1" s="1"/>
  <c r="G198" i="2" l="1"/>
  <c r="H198" i="2" s="1"/>
  <c r="G302" i="1"/>
  <c r="H302" i="1" s="1"/>
  <c r="F199" i="2" l="1"/>
  <c r="F303" i="1"/>
  <c r="G303" i="1" s="1"/>
  <c r="G199" i="2" l="1"/>
  <c r="H199" i="2" s="1"/>
  <c r="H303" i="1"/>
  <c r="F304" i="1" s="1"/>
  <c r="G304" i="1" s="1"/>
  <c r="F200" i="2" l="1"/>
  <c r="H304" i="1"/>
  <c r="G200" i="2" l="1"/>
  <c r="H200" i="2" s="1"/>
  <c r="F305" i="1"/>
  <c r="G305" i="1" s="1"/>
  <c r="F201" i="2" l="1"/>
  <c r="H305" i="1"/>
  <c r="G201" i="2" l="1"/>
  <c r="H201" i="2" s="1"/>
  <c r="F306" i="1"/>
  <c r="G306" i="1" s="1"/>
  <c r="F202" i="2" l="1"/>
  <c r="H306" i="1"/>
  <c r="G202" i="2" l="1"/>
  <c r="H202" i="2" s="1"/>
  <c r="F307" i="1"/>
  <c r="G307" i="1" s="1"/>
  <c r="F203" i="2" l="1"/>
  <c r="H307" i="1"/>
  <c r="F308" i="1" s="1"/>
  <c r="G308" i="1" s="1"/>
  <c r="H308" i="1" s="1"/>
  <c r="G203" i="2" l="1"/>
  <c r="H203" i="2" s="1"/>
  <c r="F309" i="1"/>
  <c r="G309" i="1" s="1"/>
  <c r="F204" i="2" l="1"/>
  <c r="H309" i="1"/>
  <c r="G204" i="2" l="1"/>
  <c r="H204" i="2" s="1"/>
  <c r="F310" i="1"/>
  <c r="G310" i="1" s="1"/>
  <c r="F205" i="2" l="1"/>
  <c r="H310" i="1"/>
  <c r="G205" i="2" l="1"/>
  <c r="H205" i="2" s="1"/>
  <c r="F311" i="1"/>
  <c r="G311" i="1" s="1"/>
  <c r="F206" i="2" l="1"/>
  <c r="H311" i="1"/>
  <c r="G206" i="2" l="1"/>
  <c r="H206" i="2" s="1"/>
  <c r="F312" i="1"/>
  <c r="G312" i="1" s="1"/>
  <c r="F207" i="2" l="1"/>
  <c r="H312" i="1"/>
  <c r="G207" i="2" l="1"/>
  <c r="H207" i="2" s="1"/>
  <c r="F313" i="1"/>
  <c r="G313" i="1" s="1"/>
  <c r="F208" i="2" l="1"/>
  <c r="H313" i="1"/>
  <c r="G208" i="2" l="1"/>
  <c r="H208" i="2" s="1"/>
  <c r="F314" i="1"/>
  <c r="G314" i="1" s="1"/>
  <c r="F209" i="2" l="1"/>
  <c r="H314" i="1"/>
  <c r="G209" i="2" l="1"/>
  <c r="H209" i="2" s="1"/>
  <c r="F315" i="1"/>
  <c r="G315" i="1" s="1"/>
  <c r="F210" i="2" l="1"/>
  <c r="H315" i="1"/>
  <c r="F316" i="1" s="1"/>
  <c r="G316" i="1" s="1"/>
  <c r="H316" i="1" s="1"/>
  <c r="G210" i="2" l="1"/>
  <c r="H210" i="2" s="1"/>
  <c r="F317" i="1"/>
  <c r="G317" i="1" s="1"/>
  <c r="F211" i="2" l="1"/>
  <c r="H317" i="1"/>
  <c r="G211" i="2" l="1"/>
  <c r="H211" i="2" s="1"/>
  <c r="F318" i="1"/>
  <c r="G318" i="1" s="1"/>
  <c r="H318" i="1" s="1"/>
  <c r="F212" i="2" l="1"/>
  <c r="F319" i="1"/>
  <c r="G319" i="1" s="1"/>
  <c r="G212" i="2" l="1"/>
  <c r="H212" i="2" s="1"/>
  <c r="H319" i="1"/>
  <c r="F213" i="2" l="1"/>
  <c r="F320" i="1"/>
  <c r="G320" i="1" s="1"/>
  <c r="G213" i="2" l="1"/>
  <c r="H213" i="2" s="1"/>
  <c r="H320" i="1"/>
  <c r="F214" i="2" l="1"/>
  <c r="F321" i="1"/>
  <c r="G321" i="1" s="1"/>
  <c r="H321" i="1" s="1"/>
  <c r="G214" i="2" l="1"/>
  <c r="H214" i="2" s="1"/>
  <c r="F322" i="1"/>
  <c r="G322" i="1" s="1"/>
  <c r="H322" i="1" s="1"/>
  <c r="F215" i="2" l="1"/>
  <c r="F323" i="1"/>
  <c r="G323" i="1" s="1"/>
  <c r="G215" i="2" l="1"/>
  <c r="H215" i="2" s="1"/>
  <c r="H323" i="1"/>
  <c r="F324" i="1" s="1"/>
  <c r="G324" i="1" s="1"/>
  <c r="H324" i="1" s="1"/>
  <c r="F325" i="1" s="1"/>
  <c r="G325" i="1" s="1"/>
  <c r="H325" i="1" s="1"/>
  <c r="F216" i="2" l="1"/>
  <c r="G216" i="2" s="1"/>
  <c r="F326" i="1"/>
  <c r="G326" i="1" s="1"/>
  <c r="H216" i="2" l="1"/>
  <c r="H326" i="1"/>
  <c r="F217" i="2" l="1"/>
  <c r="F327" i="1"/>
  <c r="G327" i="1" s="1"/>
  <c r="G217" i="2" l="1"/>
  <c r="H217" i="2" s="1"/>
  <c r="H327" i="1"/>
  <c r="F218" i="2" l="1"/>
  <c r="F328" i="1"/>
  <c r="G328" i="1" s="1"/>
  <c r="G218" i="2" l="1"/>
  <c r="H218" i="2" s="1"/>
  <c r="H328" i="1"/>
  <c r="F219" i="2" l="1"/>
  <c r="F329" i="1"/>
  <c r="G329" i="1" s="1"/>
  <c r="G219" i="2" l="1"/>
  <c r="H219" i="2" s="1"/>
  <c r="H329" i="1"/>
  <c r="F330" i="1" s="1"/>
  <c r="G330" i="1" s="1"/>
  <c r="H330" i="1" s="1"/>
  <c r="F331" i="1" s="1"/>
  <c r="G331" i="1" s="1"/>
  <c r="H331" i="1" s="1"/>
  <c r="F332" i="1" s="1"/>
  <c r="G332" i="1" s="1"/>
  <c r="H332" i="1" s="1"/>
  <c r="F220" i="2" l="1"/>
  <c r="F333" i="1"/>
  <c r="G333" i="1" s="1"/>
  <c r="G220" i="2" l="1"/>
  <c r="H220" i="2" s="1"/>
  <c r="H333" i="1"/>
  <c r="F334" i="1" s="1"/>
  <c r="G334" i="1" s="1"/>
  <c r="H334" i="1" s="1"/>
  <c r="F221" i="2" l="1"/>
  <c r="F335" i="1"/>
  <c r="G335" i="1" s="1"/>
  <c r="G221" i="2" l="1"/>
  <c r="H221" i="2" s="1"/>
  <c r="H335" i="1"/>
  <c r="F336" i="1" s="1"/>
  <c r="G336" i="1" s="1"/>
  <c r="H336" i="1" s="1"/>
  <c r="F337" i="1" s="1"/>
  <c r="G337" i="1" s="1"/>
  <c r="H337" i="1" s="1"/>
  <c r="F338" i="1" s="1"/>
  <c r="G338" i="1" s="1"/>
  <c r="H338" i="1" s="1"/>
  <c r="F339" i="1" s="1"/>
  <c r="G339" i="1" s="1"/>
  <c r="H339" i="1" s="1"/>
  <c r="F340" i="1" s="1"/>
  <c r="G340" i="1" s="1"/>
  <c r="H340" i="1" s="1"/>
  <c r="F222" i="2" l="1"/>
  <c r="G222" i="2" s="1"/>
  <c r="F341" i="1"/>
  <c r="G341" i="1" s="1"/>
  <c r="H222" i="2" l="1"/>
  <c r="H341" i="1"/>
  <c r="F223" i="2" l="1"/>
  <c r="F342" i="1"/>
  <c r="G342" i="1" s="1"/>
  <c r="G223" i="2" l="1"/>
  <c r="H223" i="2" s="1"/>
  <c r="H342" i="1"/>
  <c r="F224" i="2" l="1"/>
  <c r="F343" i="1"/>
  <c r="G343" i="1" s="1"/>
  <c r="G224" i="2" l="1"/>
  <c r="H224" i="2" s="1"/>
  <c r="H343" i="1"/>
  <c r="F225" i="2" l="1"/>
  <c r="F344" i="1"/>
  <c r="G344" i="1" s="1"/>
  <c r="G225" i="2" l="1"/>
  <c r="H225" i="2" s="1"/>
  <c r="H344" i="1"/>
  <c r="F226" i="2" l="1"/>
  <c r="F345" i="1"/>
  <c r="G345" i="1" s="1"/>
  <c r="H345" i="1" s="1"/>
  <c r="F346" i="1" s="1"/>
  <c r="G346" i="1" s="1"/>
  <c r="H346" i="1" s="1"/>
  <c r="F347" i="1" s="1"/>
  <c r="G347" i="1" s="1"/>
  <c r="H347" i="1" s="1"/>
  <c r="G226" i="2" l="1"/>
  <c r="H226" i="2" s="1"/>
  <c r="F348" i="1"/>
  <c r="G348" i="1" s="1"/>
  <c r="F227" i="2" l="1"/>
  <c r="H348" i="1"/>
  <c r="F349" i="1" s="1"/>
  <c r="G349" i="1" s="1"/>
  <c r="H349" i="1" s="1"/>
  <c r="F350" i="1" s="1"/>
  <c r="G350" i="1" s="1"/>
  <c r="H350" i="1" s="1"/>
  <c r="G227" i="2" l="1"/>
  <c r="H227" i="2" s="1"/>
  <c r="F351" i="1"/>
  <c r="G351" i="1" s="1"/>
  <c r="F228" i="2" l="1"/>
  <c r="H351" i="1"/>
  <c r="G228" i="2" l="1"/>
  <c r="H228" i="2" s="1"/>
  <c r="F352" i="1"/>
  <c r="G352" i="1" s="1"/>
  <c r="F229" i="2" l="1"/>
  <c r="H352" i="1"/>
  <c r="F353" i="1" s="1"/>
  <c r="G353" i="1" s="1"/>
  <c r="H353" i="1" s="1"/>
  <c r="G229" i="2" l="1"/>
  <c r="H229" i="2" s="1"/>
  <c r="F354" i="1"/>
  <c r="G354" i="1" s="1"/>
  <c r="F230" i="2" l="1"/>
  <c r="G230" i="2" s="1"/>
  <c r="H354" i="1"/>
  <c r="H230" i="2" l="1"/>
  <c r="F231" i="2" s="1"/>
  <c r="F355" i="1"/>
  <c r="G355" i="1" s="1"/>
  <c r="G231" i="2" l="1"/>
  <c r="H231" i="2" s="1"/>
  <c r="F232" i="2" s="1"/>
  <c r="H355" i="1"/>
  <c r="F356" i="1" s="1"/>
  <c r="G356" i="1" s="1"/>
  <c r="H356" i="1" s="1"/>
  <c r="F357" i="1" s="1"/>
  <c r="G357" i="1" s="1"/>
  <c r="H357" i="1" s="1"/>
  <c r="F358" i="1" s="1"/>
  <c r="G358" i="1" s="1"/>
  <c r="H358" i="1" s="1"/>
  <c r="F359" i="1" s="1"/>
  <c r="G359" i="1" s="1"/>
  <c r="H359" i="1" s="1"/>
  <c r="F360" i="1" s="1"/>
  <c r="G360" i="1" s="1"/>
  <c r="H360" i="1" s="1"/>
  <c r="F361" i="1" s="1"/>
  <c r="G361" i="1" s="1"/>
  <c r="H361" i="1" s="1"/>
  <c r="G232" i="2" l="1"/>
  <c r="H232" i="2" s="1"/>
  <c r="F233" i="2" s="1"/>
  <c r="G233" i="2" s="1"/>
  <c r="H233" i="2" s="1"/>
  <c r="F362" i="1"/>
  <c r="G362" i="1" s="1"/>
  <c r="F234" i="2" l="1"/>
  <c r="G234" i="2" s="1"/>
  <c r="H234" i="2" s="1"/>
  <c r="H362" i="1"/>
  <c r="F363" i="1" s="1"/>
  <c r="G363" i="1" s="1"/>
  <c r="H363" i="1" s="1"/>
  <c r="F364" i="1" s="1"/>
  <c r="G364" i="1" s="1"/>
  <c r="H364" i="1" s="1"/>
  <c r="F365" i="1" s="1"/>
  <c r="G365" i="1" s="1"/>
  <c r="H365" i="1" s="1"/>
  <c r="F366" i="1" s="1"/>
  <c r="G366" i="1" s="1"/>
  <c r="H366" i="1" s="1"/>
  <c r="F367" i="1" s="1"/>
  <c r="G367" i="1" s="1"/>
  <c r="H367" i="1" s="1"/>
  <c r="F368" i="1" s="1"/>
  <c r="G368" i="1" s="1"/>
  <c r="H368" i="1" s="1"/>
  <c r="F235" i="2" l="1"/>
  <c r="G235" i="2" s="1"/>
  <c r="H235" i="2" s="1"/>
  <c r="F369" i="1"/>
  <c r="G369" i="1" s="1"/>
  <c r="F236" i="2" l="1"/>
  <c r="G236" i="2" s="1"/>
  <c r="H369" i="1"/>
  <c r="H236" i="2" l="1"/>
  <c r="F237" i="2" s="1"/>
  <c r="F370" i="1"/>
  <c r="G370" i="1" s="1"/>
  <c r="H370" i="1" s="1"/>
  <c r="F371" i="1" s="1"/>
  <c r="G371" i="1" s="1"/>
  <c r="H371" i="1" s="1"/>
  <c r="F372" i="1" s="1"/>
  <c r="G372" i="1" s="1"/>
  <c r="H372" i="1" s="1"/>
  <c r="F373" i="1" s="1"/>
  <c r="G373" i="1" s="1"/>
  <c r="H373" i="1" s="1"/>
  <c r="G237" i="2" l="1"/>
  <c r="H237" i="2" s="1"/>
  <c r="F238" i="2" s="1"/>
  <c r="F374" i="1"/>
  <c r="G374" i="1" s="1"/>
  <c r="H374" i="1" s="1"/>
  <c r="F375" i="1" s="1"/>
  <c r="G375" i="1" s="1"/>
  <c r="H375" i="1" s="1"/>
  <c r="F376" i="1" s="1"/>
  <c r="G376" i="1" s="1"/>
  <c r="H376" i="1" s="1"/>
  <c r="G238" i="2" l="1"/>
  <c r="H238" i="2" s="1"/>
  <c r="F377" i="1"/>
  <c r="G377" i="1" s="1"/>
  <c r="H377" i="1" s="1"/>
  <c r="F378" i="1" s="1"/>
  <c r="G378" i="1" s="1"/>
  <c r="H378" i="1" s="1"/>
  <c r="F379" i="1" s="1"/>
  <c r="G379" i="1" s="1"/>
  <c r="H379" i="1" s="1"/>
  <c r="F380" i="1" s="1"/>
  <c r="G380" i="1" s="1"/>
  <c r="H380" i="1" s="1"/>
  <c r="F381" i="1" s="1"/>
  <c r="G381" i="1" s="1"/>
  <c r="H381" i="1" s="1"/>
  <c r="F382" i="1" s="1"/>
  <c r="G382" i="1" s="1"/>
  <c r="H382" i="1" s="1"/>
  <c r="F383" i="1" s="1"/>
  <c r="G383" i="1" s="1"/>
  <c r="H383" i="1" s="1"/>
  <c r="F384" i="1" s="1"/>
  <c r="G384" i="1" s="1"/>
  <c r="H384" i="1" s="1"/>
  <c r="F239" i="2" l="1"/>
  <c r="G239" i="2" s="1"/>
  <c r="H239" i="2" s="1"/>
  <c r="F385" i="1"/>
  <c r="G385" i="1" s="1"/>
  <c r="H385" i="1" s="1"/>
  <c r="F386" i="1" s="1"/>
  <c r="G386" i="1" s="1"/>
  <c r="H386" i="1" s="1"/>
  <c r="F387" i="1" s="1"/>
  <c r="G387" i="1" s="1"/>
  <c r="H387" i="1" s="1"/>
  <c r="F388" i="1" s="1"/>
  <c r="G388" i="1" s="1"/>
  <c r="H388" i="1" s="1"/>
  <c r="F240" i="2" l="1"/>
  <c r="G240" i="2" s="1"/>
  <c r="F389" i="1"/>
  <c r="G389" i="1" s="1"/>
  <c r="H240" i="2" l="1"/>
  <c r="F241" i="2" s="1"/>
  <c r="H389" i="1"/>
  <c r="F390" i="1" s="1"/>
  <c r="G390" i="1" s="1"/>
  <c r="G241" i="2" l="1"/>
  <c r="H241" i="2" s="1"/>
  <c r="H390" i="1"/>
  <c r="F391" i="1" s="1"/>
  <c r="G391" i="1" s="1"/>
  <c r="H391" i="1" s="1"/>
  <c r="F392" i="1" s="1"/>
  <c r="F242" i="2" l="1"/>
  <c r="G242" i="2" s="1"/>
  <c r="G392" i="1"/>
  <c r="H392" i="1" s="1"/>
  <c r="F393" i="1" s="1"/>
  <c r="G393" i="1" s="1"/>
  <c r="H242" i="2" l="1"/>
  <c r="H393" i="1"/>
  <c r="F394" i="1" s="1"/>
  <c r="G394" i="1" s="1"/>
  <c r="F243" i="2" l="1"/>
  <c r="G243" i="2" s="1"/>
  <c r="H243" i="2" s="1"/>
  <c r="H394" i="1"/>
  <c r="F395" i="1" s="1"/>
  <c r="F244" i="2" l="1"/>
  <c r="G244" i="2" s="1"/>
  <c r="G245" i="2" s="1"/>
  <c r="G395" i="1"/>
  <c r="H395" i="1" s="1"/>
  <c r="F396" i="1" s="1"/>
  <c r="G396" i="1" s="1"/>
  <c r="H396" i="1" s="1"/>
  <c r="F397" i="1" s="1"/>
  <c r="G397" i="1" s="1"/>
  <c r="H397" i="1" s="1"/>
  <c r="H244" i="2" l="1"/>
  <c r="F246" i="2" s="1"/>
  <c r="F398" i="1"/>
  <c r="G398" i="1" s="1"/>
  <c r="G246" i="2" l="1"/>
  <c r="H246" i="2" s="1"/>
  <c r="H398" i="1"/>
  <c r="F247" i="2" l="1"/>
  <c r="F399" i="1"/>
  <c r="G399" i="1" s="1"/>
  <c r="H399" i="1" s="1"/>
  <c r="G247" i="2" l="1"/>
  <c r="H247" i="2" s="1"/>
  <c r="F400" i="1"/>
  <c r="G400" i="1" s="1"/>
  <c r="F248" i="2" l="1"/>
  <c r="H400" i="1"/>
  <c r="G248" i="2" l="1"/>
  <c r="H248" i="2" s="1"/>
  <c r="F401" i="1"/>
  <c r="G401" i="1" s="1"/>
  <c r="F249" i="2" l="1"/>
  <c r="H401" i="1"/>
  <c r="G249" i="2" l="1"/>
  <c r="H249" i="2" s="1"/>
  <c r="F402" i="1"/>
  <c r="G402" i="1" s="1"/>
  <c r="F250" i="2" l="1"/>
  <c r="H402" i="1"/>
  <c r="F403" i="1" s="1"/>
  <c r="G403" i="1" s="1"/>
  <c r="H403" i="1" s="1"/>
  <c r="G250" i="2" l="1"/>
  <c r="H250" i="2" s="1"/>
  <c r="F404" i="1"/>
  <c r="G404" i="1" s="1"/>
  <c r="H404" i="1" s="1"/>
  <c r="F251" i="2" l="1"/>
  <c r="F405" i="1"/>
  <c r="G405" i="1" s="1"/>
  <c r="G251" i="2" l="1"/>
  <c r="H251" i="2" s="1"/>
  <c r="H405" i="1"/>
  <c r="F406" i="1" s="1"/>
  <c r="G406" i="1" s="1"/>
  <c r="H406" i="1" s="1"/>
  <c r="F252" i="2" l="1"/>
  <c r="F407" i="1"/>
  <c r="G407" i="1" s="1"/>
  <c r="H407" i="1" s="1"/>
  <c r="G252" i="2" l="1"/>
  <c r="H252" i="2" s="1"/>
  <c r="F408" i="1"/>
  <c r="G408" i="1" s="1"/>
  <c r="H408" i="1" s="1"/>
  <c r="F253" i="2" l="1"/>
  <c r="F409" i="1"/>
  <c r="G409" i="1" s="1"/>
  <c r="H409" i="1" s="1"/>
  <c r="G253" i="2" l="1"/>
  <c r="H253" i="2" s="1"/>
  <c r="F410" i="1"/>
  <c r="G410" i="1" s="1"/>
  <c r="F254" i="2" l="1"/>
  <c r="H410" i="1"/>
  <c r="G254" i="2" l="1"/>
  <c r="H254" i="2" s="1"/>
  <c r="F411" i="1"/>
  <c r="G411" i="1" s="1"/>
  <c r="H411" i="1" s="1"/>
  <c r="F255" i="2" l="1"/>
  <c r="F412" i="1"/>
  <c r="G412" i="1" s="1"/>
  <c r="H412" i="1" s="1"/>
  <c r="G255" i="2" l="1"/>
  <c r="H255" i="2" s="1"/>
  <c r="F413" i="1"/>
  <c r="G413" i="1" s="1"/>
  <c r="F256" i="2" l="1"/>
  <c r="H413" i="1"/>
  <c r="G256" i="2" l="1"/>
  <c r="H256" i="2" s="1"/>
  <c r="F414" i="1"/>
  <c r="G414" i="1" s="1"/>
  <c r="F257" i="2" l="1"/>
  <c r="H414" i="1"/>
  <c r="G257" i="2" l="1"/>
  <c r="H257" i="2" s="1"/>
  <c r="F415" i="1"/>
  <c r="G415" i="1" s="1"/>
  <c r="F258" i="2" l="1"/>
  <c r="H415" i="1"/>
  <c r="F416" i="1" s="1"/>
  <c r="G416" i="1" s="1"/>
  <c r="H416" i="1" s="1"/>
  <c r="F417" i="1" s="1"/>
  <c r="G417" i="1" s="1"/>
  <c r="G258" i="2" l="1"/>
  <c r="H258" i="2" s="1"/>
  <c r="H417" i="1"/>
  <c r="F259" i="2" l="1"/>
  <c r="F418" i="1"/>
  <c r="G418" i="1" s="1"/>
  <c r="G259" i="2" l="1"/>
  <c r="H259" i="2" s="1"/>
  <c r="H418" i="1"/>
  <c r="F419" i="1" s="1"/>
  <c r="G419" i="1" s="1"/>
  <c r="H419" i="1" s="1"/>
  <c r="F260" i="2" l="1"/>
  <c r="F420" i="1"/>
  <c r="G420" i="1" s="1"/>
  <c r="G260" i="2" l="1"/>
  <c r="H260" i="2" s="1"/>
  <c r="H420" i="1"/>
  <c r="F261" i="2" l="1"/>
  <c r="F421" i="1"/>
  <c r="G421" i="1" s="1"/>
  <c r="H421" i="1" s="1"/>
  <c r="F422" i="1" s="1"/>
  <c r="G422" i="1" s="1"/>
  <c r="H422" i="1" s="1"/>
  <c r="G261" i="2" l="1"/>
  <c r="H261" i="2" s="1"/>
  <c r="F423" i="1"/>
  <c r="G423" i="1" s="1"/>
  <c r="F262" i="2" l="1"/>
  <c r="H423" i="1"/>
  <c r="G262" i="2" l="1"/>
  <c r="H262" i="2" s="1"/>
  <c r="F424" i="1"/>
  <c r="G424" i="1" s="1"/>
  <c r="H424" i="1" s="1"/>
  <c r="F263" i="2" l="1"/>
  <c r="F425" i="1"/>
  <c r="G425" i="1" s="1"/>
  <c r="G263" i="2" l="1"/>
  <c r="H263" i="2" s="1"/>
  <c r="H425" i="1"/>
  <c r="F426" i="1" s="1"/>
  <c r="G426" i="1" s="1"/>
  <c r="H426" i="1" s="1"/>
  <c r="F264" i="2" l="1"/>
  <c r="F427" i="1"/>
  <c r="G427" i="1" s="1"/>
  <c r="H427" i="1" s="1"/>
  <c r="F428" i="1" s="1"/>
  <c r="G428" i="1" s="1"/>
  <c r="H428" i="1" s="1"/>
  <c r="G264" i="2" l="1"/>
  <c r="H264" i="2" s="1"/>
  <c r="F429" i="1"/>
  <c r="G429" i="1" s="1"/>
  <c r="F265" i="2" l="1"/>
  <c r="H429" i="1"/>
  <c r="F430" i="1" s="1"/>
  <c r="G430" i="1" s="1"/>
  <c r="H430" i="1" s="1"/>
  <c r="F431" i="1" s="1"/>
  <c r="G431" i="1" s="1"/>
  <c r="H431" i="1" s="1"/>
  <c r="F432" i="1" s="1"/>
  <c r="G432" i="1" s="1"/>
  <c r="H432" i="1" s="1"/>
  <c r="F433" i="1" s="1"/>
  <c r="G433" i="1" s="1"/>
  <c r="H433" i="1" s="1"/>
  <c r="G265" i="2" l="1"/>
  <c r="H265" i="2" s="1"/>
  <c r="F434" i="1"/>
  <c r="G434" i="1" s="1"/>
  <c r="H434" i="1" s="1"/>
  <c r="F266" i="2" l="1"/>
  <c r="F435" i="1"/>
  <c r="G435" i="1" s="1"/>
  <c r="H435" i="1" s="1"/>
  <c r="G266" i="2" l="1"/>
  <c r="H266" i="2" s="1"/>
  <c r="F436" i="1"/>
  <c r="G436" i="1" s="1"/>
  <c r="H436" i="1" s="1"/>
  <c r="F267" i="2" l="1"/>
  <c r="F437" i="1"/>
  <c r="G437" i="1" s="1"/>
  <c r="H437" i="1" s="1"/>
  <c r="G267" i="2" l="1"/>
  <c r="H267" i="2" s="1"/>
  <c r="F438" i="1"/>
  <c r="G438" i="1" s="1"/>
  <c r="H438" i="1" s="1"/>
  <c r="F268" i="2" l="1"/>
  <c r="F439" i="1"/>
  <c r="G439" i="1" s="1"/>
  <c r="H439" i="1" s="1"/>
  <c r="F440" i="1" s="1"/>
  <c r="G268" i="2" l="1"/>
  <c r="H268" i="2" s="1"/>
  <c r="G440" i="1"/>
  <c r="H440" i="1" s="1"/>
  <c r="F441" i="1" s="1"/>
  <c r="F269" i="2" l="1"/>
  <c r="G441" i="1"/>
  <c r="H441" i="1" s="1"/>
  <c r="F442" i="1" s="1"/>
  <c r="G269" i="2" l="1"/>
  <c r="H269" i="2" s="1"/>
  <c r="G442" i="1"/>
  <c r="H442" i="1" s="1"/>
  <c r="F443" i="1" s="1"/>
  <c r="F270" i="2" l="1"/>
  <c r="G443" i="1"/>
  <c r="H443" i="1" s="1"/>
  <c r="F444" i="1" s="1"/>
  <c r="G270" i="2" l="1"/>
  <c r="H270" i="2" s="1"/>
  <c r="G444" i="1"/>
  <c r="H444" i="1" s="1"/>
  <c r="F445" i="1" s="1"/>
  <c r="F271" i="2" l="1"/>
  <c r="G445" i="1"/>
  <c r="H445" i="1" s="1"/>
  <c r="F446" i="1" s="1"/>
  <c r="G271" i="2" l="1"/>
  <c r="H271" i="2" s="1"/>
  <c r="G446" i="1"/>
  <c r="H446" i="1" s="1"/>
  <c r="F447" i="1" s="1"/>
  <c r="F272" i="2" l="1"/>
  <c r="G447" i="1"/>
  <c r="H447" i="1" s="1"/>
  <c r="F448" i="1" s="1"/>
  <c r="G272" i="2" l="1"/>
  <c r="H272" i="2" s="1"/>
  <c r="G448" i="1"/>
  <c r="H448" i="1" s="1"/>
  <c r="F449" i="1" s="1"/>
  <c r="F273" i="2" l="1"/>
  <c r="G449" i="1"/>
  <c r="H449" i="1" s="1"/>
  <c r="F450" i="1" s="1"/>
  <c r="G273" i="2" l="1"/>
  <c r="H273" i="2" s="1"/>
  <c r="G450" i="1"/>
  <c r="H450" i="1" s="1"/>
  <c r="F451" i="1" s="1"/>
  <c r="F274" i="2" l="1"/>
  <c r="G451" i="1"/>
  <c r="H451" i="1" s="1"/>
  <c r="F452" i="1" s="1"/>
  <c r="G274" i="2" l="1"/>
  <c r="H274" i="2" s="1"/>
  <c r="G452" i="1"/>
  <c r="H452" i="1" s="1"/>
  <c r="F453" i="1" s="1"/>
  <c r="F275" i="2" l="1"/>
  <c r="G453" i="1"/>
  <c r="H453" i="1" s="1"/>
  <c r="G454" i="1" s="1"/>
  <c r="H454" i="1" s="1"/>
  <c r="G455" i="1" s="1"/>
  <c r="H455" i="1" s="1"/>
  <c r="G456" i="1" s="1"/>
  <c r="H456" i="1" s="1"/>
  <c r="G457" i="1" s="1"/>
  <c r="H457" i="1" s="1"/>
  <c r="G458" i="1" s="1"/>
  <c r="H458" i="1" s="1"/>
  <c r="G459" i="1" s="1"/>
  <c r="H459" i="1" s="1"/>
  <c r="G460" i="1" s="1"/>
  <c r="H460" i="1" s="1"/>
  <c r="G461" i="1" s="1"/>
  <c r="H461" i="1" s="1"/>
  <c r="G462" i="1" s="1"/>
  <c r="H462" i="1" s="1"/>
  <c r="G463" i="1" s="1"/>
  <c r="H463" i="1" s="1"/>
  <c r="G464" i="1" s="1"/>
  <c r="H464" i="1" s="1"/>
  <c r="G465" i="1" s="1"/>
  <c r="H465" i="1" s="1"/>
  <c r="G466" i="1" s="1"/>
  <c r="H466" i="1" s="1"/>
  <c r="G467" i="1" s="1"/>
  <c r="H467" i="1" s="1"/>
  <c r="G468" i="1" s="1"/>
  <c r="H468" i="1" s="1"/>
  <c r="G469" i="1" s="1"/>
  <c r="H469" i="1" s="1"/>
  <c r="G470" i="1" s="1"/>
  <c r="H470" i="1" s="1"/>
  <c r="G471" i="1" s="1"/>
  <c r="H471" i="1" s="1"/>
  <c r="G472" i="1" s="1"/>
  <c r="H472" i="1" s="1"/>
  <c r="G473" i="1" s="1"/>
  <c r="H473" i="1" s="1"/>
  <c r="G474" i="1" s="1"/>
  <c r="H474" i="1" s="1"/>
  <c r="G475" i="1" s="1"/>
  <c r="H475" i="1" s="1"/>
  <c r="G476" i="1" s="1"/>
  <c r="H476" i="1" s="1"/>
  <c r="G477" i="1" s="1"/>
  <c r="H477" i="1" s="1"/>
  <c r="G478" i="1" s="1"/>
  <c r="H478" i="1" s="1"/>
  <c r="G479" i="1" s="1"/>
  <c r="H479" i="1" s="1"/>
  <c r="G480" i="1" s="1"/>
  <c r="H480" i="1" s="1"/>
  <c r="G481" i="1" s="1"/>
  <c r="H481" i="1" s="1"/>
  <c r="G482" i="1" s="1"/>
  <c r="H482" i="1" s="1"/>
  <c r="G483" i="1" s="1"/>
  <c r="H483" i="1" s="1"/>
  <c r="G484" i="1" s="1"/>
  <c r="H484" i="1" s="1"/>
  <c r="G485" i="1" s="1"/>
  <c r="H485" i="1" s="1"/>
  <c r="G486" i="1" s="1"/>
  <c r="H486" i="1" s="1"/>
  <c r="G487" i="1" s="1"/>
  <c r="H487" i="1" s="1"/>
  <c r="G488" i="1" s="1"/>
  <c r="H488" i="1" s="1"/>
  <c r="G489" i="1" s="1"/>
  <c r="H489" i="1" s="1"/>
  <c r="G490" i="1" s="1"/>
  <c r="H490" i="1" s="1"/>
  <c r="G491" i="1" s="1"/>
  <c r="H491" i="1" s="1"/>
  <c r="G492" i="1" s="1"/>
  <c r="H492" i="1" s="1"/>
  <c r="G493" i="1" s="1"/>
  <c r="H493" i="1" s="1"/>
  <c r="G494" i="1" s="1"/>
  <c r="H494" i="1" s="1"/>
  <c r="G495" i="1" s="1"/>
  <c r="H495" i="1" s="1"/>
  <c r="G496" i="1" s="1"/>
  <c r="H496" i="1" s="1"/>
  <c r="G497" i="1" s="1"/>
  <c r="H497" i="1" s="1"/>
  <c r="G498" i="1" s="1"/>
  <c r="H498" i="1" s="1"/>
  <c r="G499" i="1" s="1"/>
  <c r="H499" i="1" s="1"/>
  <c r="G500" i="1" s="1"/>
  <c r="H500" i="1" s="1"/>
  <c r="G501" i="1" s="1"/>
  <c r="H501" i="1" s="1"/>
  <c r="G502" i="1" s="1"/>
  <c r="H502" i="1" s="1"/>
  <c r="G503" i="1" s="1"/>
  <c r="H503" i="1" s="1"/>
  <c r="G504" i="1" s="1"/>
  <c r="H504" i="1" s="1"/>
  <c r="G505" i="1" s="1"/>
  <c r="H505" i="1" s="1"/>
  <c r="G506" i="1" s="1"/>
  <c r="H506" i="1" s="1"/>
  <c r="G507" i="1" s="1"/>
  <c r="H507" i="1" s="1"/>
  <c r="G508" i="1" s="1"/>
  <c r="H508" i="1" s="1"/>
  <c r="G509" i="1" s="1"/>
  <c r="H509" i="1" s="1"/>
  <c r="G510" i="1" s="1"/>
  <c r="H510" i="1" s="1"/>
  <c r="G511" i="1" s="1"/>
  <c r="H511" i="1" s="1"/>
  <c r="G512" i="1" s="1"/>
  <c r="H512" i="1" s="1"/>
  <c r="G513" i="1" s="1"/>
  <c r="H513" i="1" s="1"/>
  <c r="G514" i="1" s="1"/>
  <c r="H514" i="1" s="1"/>
  <c r="G515" i="1" s="1"/>
  <c r="H515" i="1" s="1"/>
  <c r="G516" i="1" s="1"/>
  <c r="H516" i="1" s="1"/>
  <c r="G517" i="1" s="1"/>
  <c r="H517" i="1" s="1"/>
  <c r="G518" i="1" s="1"/>
  <c r="H518" i="1" s="1"/>
  <c r="G519" i="1" s="1"/>
  <c r="H519" i="1" s="1"/>
  <c r="G275" i="2" l="1"/>
  <c r="H275" i="2" s="1"/>
  <c r="G520" i="1"/>
  <c r="H520" i="1" s="1"/>
  <c r="F276" i="2" l="1"/>
  <c r="G521" i="1"/>
  <c r="H521" i="1" s="1"/>
  <c r="G276" i="2" l="1"/>
  <c r="H276" i="2" s="1"/>
  <c r="G522" i="1"/>
  <c r="H522" i="1" s="1"/>
  <c r="F277" i="2" l="1"/>
  <c r="G523" i="1"/>
  <c r="H523" i="1" s="1"/>
  <c r="G277" i="2" l="1"/>
  <c r="H277" i="2" s="1"/>
  <c r="G524" i="1"/>
  <c r="H524" i="1" s="1"/>
  <c r="F278" i="2" l="1"/>
  <c r="G525" i="1"/>
  <c r="H525" i="1" s="1"/>
  <c r="G278" i="2" l="1"/>
  <c r="H278" i="2" s="1"/>
  <c r="G526" i="1"/>
  <c r="H526" i="1" s="1"/>
  <c r="F279" i="2" l="1"/>
  <c r="G527" i="1"/>
  <c r="H527" i="1" s="1"/>
  <c r="G279" i="2" l="1"/>
  <c r="H279" i="2" s="1"/>
  <c r="G528" i="1"/>
  <c r="H528" i="1" s="1"/>
  <c r="F280" i="2" l="1"/>
  <c r="G529" i="1"/>
  <c r="H529" i="1" s="1"/>
  <c r="G280" i="2" l="1"/>
  <c r="H280" i="2" s="1"/>
  <c r="G530" i="1"/>
  <c r="H530" i="1" s="1"/>
  <c r="G531" i="1" s="1"/>
  <c r="H531" i="1" s="1"/>
  <c r="F281" i="2" l="1"/>
  <c r="G532" i="1"/>
  <c r="H532" i="1" s="1"/>
  <c r="G281" i="2" l="1"/>
  <c r="H281" i="2" s="1"/>
  <c r="G533" i="1"/>
  <c r="H533" i="1" s="1"/>
  <c r="F282" i="2" l="1"/>
  <c r="G534" i="1"/>
  <c r="H534" i="1" s="1"/>
  <c r="G282" i="2" l="1"/>
  <c r="H282" i="2" s="1"/>
  <c r="G535" i="1"/>
  <c r="H535" i="1" s="1"/>
  <c r="F283" i="2" l="1"/>
  <c r="G536" i="1"/>
  <c r="H536" i="1" s="1"/>
  <c r="G283" i="2" l="1"/>
  <c r="H283" i="2" s="1"/>
  <c r="G537" i="1"/>
  <c r="H537" i="1" s="1"/>
  <c r="F284" i="2" l="1"/>
  <c r="G538" i="1"/>
  <c r="H538" i="1" s="1"/>
  <c r="G284" i="2" l="1"/>
  <c r="H284" i="2" s="1"/>
  <c r="G539" i="1"/>
  <c r="H539" i="1" s="1"/>
  <c r="F285" i="2" l="1"/>
  <c r="G285" i="2" s="1"/>
  <c r="H285" i="2" s="1"/>
  <c r="G540" i="1"/>
  <c r="H540" i="1" s="1"/>
  <c r="F286" i="2" l="1"/>
  <c r="G541" i="1"/>
  <c r="H541" i="1" s="1"/>
  <c r="G286" i="2" l="1"/>
  <c r="H286" i="2" s="1"/>
  <c r="G542" i="1"/>
  <c r="H542" i="1" s="1"/>
  <c r="F287" i="2" l="1"/>
  <c r="G543" i="1"/>
  <c r="H543" i="1" s="1"/>
  <c r="G287" i="2" l="1"/>
  <c r="H287" i="2" s="1"/>
  <c r="G544" i="1"/>
  <c r="H544" i="1" s="1"/>
  <c r="F288" i="2" l="1"/>
  <c r="G545" i="1"/>
  <c r="H545" i="1" s="1"/>
  <c r="G288" i="2" l="1"/>
  <c r="H288" i="2" s="1"/>
  <c r="G546" i="1"/>
  <c r="H546" i="1" s="1"/>
  <c r="F289" i="2" l="1"/>
  <c r="G547" i="1"/>
  <c r="H547" i="1" s="1"/>
  <c r="G289" i="2" l="1"/>
  <c r="H289" i="2" s="1"/>
  <c r="G548" i="1"/>
  <c r="H548" i="1" s="1"/>
  <c r="F290" i="2" l="1"/>
  <c r="G549" i="1"/>
  <c r="H549" i="1" s="1"/>
  <c r="G290" i="2" l="1"/>
  <c r="H290" i="2" s="1"/>
  <c r="G550" i="1"/>
  <c r="H550" i="1" s="1"/>
  <c r="F291" i="2" l="1"/>
  <c r="G551" i="1"/>
  <c r="H551" i="1" s="1"/>
  <c r="G291" i="2" l="1"/>
  <c r="H291" i="2" s="1"/>
  <c r="G552" i="1"/>
  <c r="H552" i="1" s="1"/>
  <c r="F292" i="2" l="1"/>
  <c r="G553" i="1"/>
  <c r="H553" i="1" s="1"/>
  <c r="G292" i="2" l="1"/>
  <c r="H292" i="2" s="1"/>
  <c r="G554" i="1"/>
  <c r="H554" i="1" s="1"/>
  <c r="F293" i="2" l="1"/>
  <c r="G555" i="1"/>
  <c r="H555" i="1" s="1"/>
  <c r="G293" i="2" l="1"/>
  <c r="H293" i="2" s="1"/>
  <c r="G556" i="1"/>
  <c r="H556" i="1" s="1"/>
  <c r="F294" i="2" l="1"/>
  <c r="G557" i="1"/>
  <c r="H557" i="1" s="1"/>
  <c r="G294" i="2" l="1"/>
  <c r="H294" i="2" s="1"/>
  <c r="G558" i="1"/>
  <c r="H558" i="1" s="1"/>
  <c r="F295" i="2" l="1"/>
  <c r="G559" i="1"/>
  <c r="H559" i="1" s="1"/>
  <c r="G295" i="2" l="1"/>
  <c r="H295" i="2" s="1"/>
  <c r="G560" i="1"/>
  <c r="H560" i="1" s="1"/>
  <c r="F296" i="2" l="1"/>
  <c r="G561" i="1"/>
  <c r="H561" i="1" s="1"/>
  <c r="G296" i="2" l="1"/>
  <c r="H296" i="2" s="1"/>
  <c r="G562" i="1"/>
  <c r="H562" i="1" s="1"/>
  <c r="F297" i="2" l="1"/>
  <c r="G563" i="1"/>
  <c r="H563" i="1" s="1"/>
  <c r="G297" i="2" l="1"/>
  <c r="H297" i="2" s="1"/>
  <c r="G564" i="1"/>
  <c r="H564" i="1" s="1"/>
  <c r="F298" i="2" l="1"/>
  <c r="G565" i="1"/>
  <c r="H565" i="1" s="1"/>
  <c r="G298" i="2" l="1"/>
  <c r="H298" i="2" s="1"/>
  <c r="G566" i="1"/>
  <c r="H566" i="1" s="1"/>
  <c r="F299" i="2" l="1"/>
  <c r="G567" i="1"/>
  <c r="H567" i="1" s="1"/>
  <c r="G299" i="2" l="1"/>
  <c r="H299" i="2" s="1"/>
  <c r="G568" i="1"/>
  <c r="H568" i="1" s="1"/>
  <c r="G569" i="1" s="1"/>
  <c r="H569" i="1" s="1"/>
  <c r="F300" i="2" l="1"/>
  <c r="G570" i="1"/>
  <c r="H570" i="1" s="1"/>
  <c r="G300" i="2" l="1"/>
  <c r="H300" i="2" s="1"/>
  <c r="G571" i="1"/>
  <c r="H571" i="1" s="1"/>
  <c r="F301" i="2" l="1"/>
  <c r="G572" i="1"/>
  <c r="H572" i="1" s="1"/>
  <c r="G301" i="2" l="1"/>
  <c r="H301" i="2" s="1"/>
  <c r="G573" i="1"/>
  <c r="H573" i="1" s="1"/>
  <c r="F302" i="2" l="1"/>
  <c r="G574" i="1"/>
  <c r="H574" i="1" s="1"/>
  <c r="G302" i="2" l="1"/>
  <c r="H302" i="2" s="1"/>
  <c r="G575" i="1"/>
  <c r="H575" i="1" s="1"/>
  <c r="F303" i="2" l="1"/>
  <c r="G576" i="1"/>
  <c r="H576" i="1" s="1"/>
  <c r="G303" i="2" l="1"/>
  <c r="H303" i="2" s="1"/>
  <c r="G577" i="1"/>
  <c r="H577" i="1" s="1"/>
  <c r="F304" i="2" l="1"/>
  <c r="G578" i="1"/>
  <c r="H578" i="1" s="1"/>
  <c r="G304" i="2" l="1"/>
  <c r="H304" i="2" s="1"/>
  <c r="G579" i="1"/>
  <c r="H579" i="1" s="1"/>
  <c r="F305" i="2" l="1"/>
  <c r="G580" i="1"/>
  <c r="H580" i="1" s="1"/>
  <c r="G305" i="2" l="1"/>
  <c r="H305" i="2" s="1"/>
  <c r="G581" i="1"/>
  <c r="H581" i="1" s="1"/>
  <c r="F306" i="2" l="1"/>
  <c r="G582" i="1"/>
  <c r="H582" i="1" s="1"/>
  <c r="G306" i="2" l="1"/>
  <c r="H306" i="2" s="1"/>
  <c r="G583" i="1"/>
  <c r="H583" i="1" s="1"/>
  <c r="F307" i="2" l="1"/>
  <c r="G584" i="1"/>
  <c r="H584" i="1" s="1"/>
  <c r="G307" i="2" l="1"/>
  <c r="H307" i="2" s="1"/>
  <c r="G585" i="1"/>
  <c r="H585" i="1" s="1"/>
  <c r="F308" i="2" l="1"/>
  <c r="G586" i="1"/>
  <c r="H586" i="1" s="1"/>
  <c r="G308" i="2" l="1"/>
  <c r="H308" i="2" s="1"/>
  <c r="G587" i="1"/>
  <c r="H587" i="1" s="1"/>
  <c r="F309" i="2" l="1"/>
  <c r="G588" i="1"/>
  <c r="H588" i="1" s="1"/>
  <c r="G309" i="2" l="1"/>
  <c r="H309" i="2" s="1"/>
  <c r="G589" i="1"/>
  <c r="H589" i="1" s="1"/>
  <c r="F310" i="2" l="1"/>
  <c r="G590" i="1"/>
  <c r="H590" i="1" s="1"/>
  <c r="G310" i="2" l="1"/>
  <c r="H310" i="2" s="1"/>
  <c r="G591" i="1"/>
  <c r="H591" i="1" s="1"/>
  <c r="F311" i="2" l="1"/>
  <c r="G592" i="1"/>
  <c r="H592" i="1" s="1"/>
  <c r="G311" i="2" l="1"/>
  <c r="H311" i="2" s="1"/>
  <c r="G593" i="1"/>
  <c r="H593" i="1" s="1"/>
  <c r="F312" i="2" l="1"/>
  <c r="G594" i="1"/>
  <c r="H594" i="1" s="1"/>
  <c r="G312" i="2" l="1"/>
  <c r="H312" i="2" s="1"/>
  <c r="G595" i="1"/>
  <c r="H595" i="1" s="1"/>
  <c r="F313" i="2" l="1"/>
  <c r="G313" i="2" s="1"/>
  <c r="G596" i="1"/>
  <c r="H596" i="1" s="1"/>
  <c r="H313" i="2" l="1"/>
  <c r="F314" i="2" s="1"/>
  <c r="G314" i="2" s="1"/>
  <c r="G597" i="1"/>
  <c r="H597" i="1" s="1"/>
  <c r="H314" i="2" l="1"/>
  <c r="G598" i="1"/>
  <c r="H598" i="1" s="1"/>
  <c r="F315" i="2" l="1"/>
  <c r="G599" i="1"/>
  <c r="H599" i="1" s="1"/>
  <c r="G315" i="2" l="1"/>
  <c r="H315" i="2" s="1"/>
  <c r="G600" i="1"/>
  <c r="H600" i="1" s="1"/>
  <c r="G601" i="1" s="1"/>
  <c r="H601" i="1" s="1"/>
  <c r="F316" i="2" l="1"/>
  <c r="G602" i="1"/>
  <c r="H602" i="1" s="1"/>
  <c r="G316" i="2" l="1"/>
  <c r="H316" i="2" s="1"/>
  <c r="G603" i="1"/>
  <c r="H603" i="1" s="1"/>
  <c r="F317" i="2" l="1"/>
  <c r="G317" i="2" s="1"/>
  <c r="G604" i="1"/>
  <c r="H604" i="1" s="1"/>
  <c r="H317" i="2" l="1"/>
  <c r="F318" i="2" s="1"/>
  <c r="G318" i="2" s="1"/>
  <c r="G605" i="1"/>
  <c r="H605" i="1" s="1"/>
  <c r="H318" i="2" l="1"/>
  <c r="G606" i="1"/>
  <c r="H606" i="1" s="1"/>
  <c r="F319" i="2" l="1"/>
  <c r="G607" i="1"/>
  <c r="H607" i="1" s="1"/>
  <c r="G319" i="2" l="1"/>
  <c r="H319" i="2" s="1"/>
  <c r="G608" i="1"/>
  <c r="H608" i="1" s="1"/>
  <c r="F320" i="2" l="1"/>
  <c r="G609" i="1"/>
  <c r="H609" i="1" s="1"/>
  <c r="G610" i="1" s="1"/>
  <c r="H610" i="1" s="1"/>
  <c r="G611" i="1" s="1"/>
  <c r="H611" i="1" s="1"/>
  <c r="G612" i="1" s="1"/>
  <c r="H612" i="1" s="1"/>
  <c r="G613" i="1" s="1"/>
  <c r="H613" i="1" s="1"/>
  <c r="G614" i="1" s="1"/>
  <c r="H614" i="1" s="1"/>
  <c r="G615" i="1" s="1"/>
  <c r="H615" i="1" s="1"/>
  <c r="G616" i="1" s="1"/>
  <c r="H616" i="1" s="1"/>
  <c r="G617" i="1" s="1"/>
  <c r="H617" i="1" s="1"/>
  <c r="G618" i="1" s="1"/>
  <c r="H618" i="1" s="1"/>
  <c r="G619" i="1" s="1"/>
  <c r="H619" i="1" s="1"/>
  <c r="G620" i="1" s="1"/>
  <c r="H620" i="1" s="1"/>
  <c r="G621" i="1" s="1"/>
  <c r="H621" i="1" s="1"/>
  <c r="G622" i="1" s="1"/>
  <c r="H622" i="1" s="1"/>
  <c r="G623" i="1" s="1"/>
  <c r="H623" i="1" s="1"/>
  <c r="G624" i="1" s="1"/>
  <c r="H624" i="1" s="1"/>
  <c r="G320" i="2" l="1"/>
  <c r="H320" i="2" s="1"/>
  <c r="G625" i="1"/>
  <c r="H625" i="1" s="1"/>
  <c r="F321" i="2" l="1"/>
  <c r="G321" i="2" s="1"/>
  <c r="G626" i="1"/>
  <c r="H626" i="1" s="1"/>
  <c r="H321" i="2" l="1"/>
  <c r="G627" i="1"/>
  <c r="H627" i="1" s="1"/>
  <c r="F322" i="2" l="1"/>
  <c r="G322" i="2" s="1"/>
  <c r="G628" i="1"/>
  <c r="H628" i="1" s="1"/>
  <c r="H322" i="2" l="1"/>
  <c r="G629" i="1"/>
  <c r="H629" i="1" s="1"/>
  <c r="F323" i="2" l="1"/>
  <c r="G630" i="1"/>
  <c r="H630" i="1" s="1"/>
  <c r="G323" i="2" l="1"/>
  <c r="H323" i="2" s="1"/>
  <c r="G631" i="1"/>
  <c r="H631" i="1" s="1"/>
  <c r="G632" i="1" s="1"/>
  <c r="H632" i="1" s="1"/>
  <c r="F324" i="2" l="1"/>
  <c r="G633" i="1"/>
  <c r="H633" i="1" s="1"/>
  <c r="G324" i="2" l="1"/>
  <c r="H324" i="2" s="1"/>
  <c r="G634" i="1"/>
  <c r="H634" i="1" s="1"/>
  <c r="F325" i="2" l="1"/>
  <c r="G635" i="1"/>
  <c r="H635" i="1" s="1"/>
  <c r="G636" i="1" s="1"/>
  <c r="H636" i="1" s="1"/>
  <c r="G325" i="2" l="1"/>
  <c r="H325" i="2" s="1"/>
  <c r="G637" i="1"/>
  <c r="H637" i="1" s="1"/>
  <c r="F326" i="2" l="1"/>
  <c r="G326" i="2" s="1"/>
  <c r="H326" i="2" s="1"/>
  <c r="G638" i="1"/>
  <c r="H638" i="1" s="1"/>
  <c r="G639" i="1" s="1"/>
  <c r="H639" i="1" s="1"/>
  <c r="F327" i="2" l="1"/>
  <c r="G640" i="1"/>
  <c r="H640" i="1" s="1"/>
  <c r="G327" i="2" l="1"/>
  <c r="H327" i="2" s="1"/>
  <c r="G641" i="1"/>
  <c r="H641" i="1" s="1"/>
  <c r="G642" i="1" s="1"/>
  <c r="H642" i="1" s="1"/>
  <c r="F328" i="2" l="1"/>
  <c r="G643" i="1"/>
  <c r="H643" i="1" s="1"/>
  <c r="G328" i="2" l="1"/>
  <c r="H328" i="2" s="1"/>
  <c r="G644" i="1"/>
  <c r="H644" i="1" s="1"/>
  <c r="F329" i="2" l="1"/>
  <c r="G645" i="1"/>
  <c r="H645" i="1" s="1"/>
  <c r="G329" i="2" l="1"/>
  <c r="H329" i="2" s="1"/>
  <c r="G646" i="1"/>
  <c r="H646" i="1" s="1"/>
  <c r="F330" i="2" l="1"/>
  <c r="G330" i="2" s="1"/>
  <c r="G647" i="1"/>
  <c r="H647" i="1" s="1"/>
  <c r="H330" i="2" l="1"/>
  <c r="G648" i="1"/>
  <c r="H648" i="1" s="1"/>
  <c r="F331" i="2" l="1"/>
  <c r="G649" i="1"/>
  <c r="H649" i="1" s="1"/>
  <c r="G331" i="2" l="1"/>
  <c r="H331" i="2" s="1"/>
  <c r="G650" i="1"/>
  <c r="H650" i="1" s="1"/>
  <c r="F332" i="2" l="1"/>
  <c r="G651" i="1"/>
  <c r="H651" i="1" s="1"/>
  <c r="G332" i="2" l="1"/>
  <c r="H332" i="2" s="1"/>
  <c r="G652" i="1"/>
  <c r="H652" i="1" s="1"/>
  <c r="F333" i="2" l="1"/>
  <c r="G653" i="1"/>
  <c r="H653" i="1" s="1"/>
  <c r="G333" i="2" l="1"/>
  <c r="H333" i="2" s="1"/>
  <c r="G654" i="1"/>
  <c r="H654" i="1" s="1"/>
  <c r="F334" i="2" l="1"/>
  <c r="G334" i="2" s="1"/>
  <c r="H334" i="2" s="1"/>
  <c r="G655" i="1"/>
  <c r="H655" i="1" s="1"/>
  <c r="F335" i="2" l="1"/>
  <c r="G656" i="1"/>
  <c r="H656" i="1" s="1"/>
  <c r="G335" i="2" l="1"/>
  <c r="H335" i="2" s="1"/>
  <c r="G657" i="1"/>
  <c r="H657" i="1" s="1"/>
  <c r="F336" i="2" l="1"/>
  <c r="G658" i="1"/>
  <c r="H658" i="1" s="1"/>
  <c r="G336" i="2" l="1"/>
  <c r="H336" i="2" s="1"/>
  <c r="G659" i="1"/>
  <c r="H659" i="1" s="1"/>
  <c r="F337" i="2" l="1"/>
  <c r="G660" i="1"/>
  <c r="H660" i="1" s="1"/>
  <c r="G337" i="2" l="1"/>
  <c r="H337" i="2" s="1"/>
  <c r="G661" i="1"/>
  <c r="H661" i="1" s="1"/>
  <c r="F338" i="2" l="1"/>
  <c r="G338" i="2" s="1"/>
  <c r="H338" i="2" s="1"/>
  <c r="G662" i="1"/>
  <c r="H662" i="1" s="1"/>
  <c r="F339" i="2" l="1"/>
  <c r="G663" i="1"/>
  <c r="H663" i="1" s="1"/>
  <c r="G339" i="2" l="1"/>
  <c r="H339" i="2" s="1"/>
  <c r="G664" i="1"/>
  <c r="H664" i="1" s="1"/>
  <c r="F340" i="2" l="1"/>
  <c r="G665" i="1"/>
  <c r="H665" i="1" s="1"/>
  <c r="G340" i="2" l="1"/>
  <c r="H340" i="2" s="1"/>
  <c r="G666" i="1"/>
  <c r="H666" i="1" s="1"/>
  <c r="F341" i="2" l="1"/>
  <c r="G341" i="2" s="1"/>
  <c r="H341" i="2" s="1"/>
  <c r="G667" i="1"/>
  <c r="H667" i="1" s="1"/>
  <c r="F342" i="2" l="1"/>
  <c r="G342" i="2" s="1"/>
  <c r="G668" i="1"/>
  <c r="H668" i="1" s="1"/>
  <c r="H342" i="2" l="1"/>
  <c r="G669" i="1"/>
  <c r="H669" i="1" s="1"/>
  <c r="F343" i="2" l="1"/>
  <c r="G670" i="1"/>
  <c r="H670" i="1" s="1"/>
  <c r="G343" i="2" l="1"/>
  <c r="H343" i="2" s="1"/>
  <c r="G671" i="1"/>
  <c r="H671" i="1" s="1"/>
  <c r="F344" i="2" l="1"/>
  <c r="G672" i="1"/>
  <c r="H672" i="1" s="1"/>
  <c r="G344" i="2" l="1"/>
  <c r="H344" i="2" s="1"/>
  <c r="F345" i="2" s="1"/>
  <c r="G673" i="1"/>
  <c r="H673" i="1" s="1"/>
  <c r="G345" i="2" l="1"/>
  <c r="H345" i="2" s="1"/>
  <c r="G674" i="1"/>
  <c r="H674" i="1" s="1"/>
  <c r="F346" i="2" l="1"/>
  <c r="G346" i="2" s="1"/>
  <c r="G675" i="1"/>
  <c r="H675" i="1" s="1"/>
  <c r="H346" i="2" l="1"/>
  <c r="G676" i="1"/>
  <c r="H676" i="1" s="1"/>
  <c r="F347" i="2" l="1"/>
  <c r="G677" i="1"/>
  <c r="H677" i="1" s="1"/>
  <c r="G347" i="2" l="1"/>
  <c r="H347" i="2" s="1"/>
  <c r="G678" i="1"/>
  <c r="H678" i="1" s="1"/>
  <c r="F348" i="2" l="1"/>
  <c r="G679" i="1"/>
  <c r="H679" i="1" s="1"/>
  <c r="G348" i="2" l="1"/>
  <c r="H348" i="2" s="1"/>
  <c r="G680" i="1"/>
  <c r="H680" i="1" s="1"/>
  <c r="F349" i="2" l="1"/>
  <c r="G681" i="1"/>
  <c r="H681" i="1" s="1"/>
  <c r="G349" i="2" l="1"/>
  <c r="H349" i="2" s="1"/>
  <c r="G682" i="1"/>
  <c r="H682" i="1" s="1"/>
  <c r="F350" i="2" l="1"/>
  <c r="G350" i="2" s="1"/>
  <c r="G683" i="1"/>
  <c r="H683" i="1" s="1"/>
  <c r="H350" i="2" l="1"/>
  <c r="G684" i="1"/>
  <c r="H684" i="1" s="1"/>
  <c r="F351" i="2" l="1"/>
  <c r="G685" i="1"/>
  <c r="H685" i="1" s="1"/>
  <c r="G351" i="2" l="1"/>
  <c r="H351" i="2" s="1"/>
  <c r="G686" i="1"/>
  <c r="H686" i="1" s="1"/>
  <c r="G687" i="1" s="1"/>
  <c r="H687" i="1" s="1"/>
  <c r="G688" i="1" s="1"/>
  <c r="H688" i="1" s="1"/>
  <c r="G689" i="1" s="1"/>
  <c r="H689" i="1" s="1"/>
  <c r="G690" i="1" s="1"/>
  <c r="H690" i="1" s="1"/>
  <c r="G691" i="1" s="1"/>
  <c r="H691" i="1" s="1"/>
  <c r="G692" i="1" s="1"/>
  <c r="H692" i="1" s="1"/>
  <c r="G693" i="1" s="1"/>
  <c r="H693" i="1" s="1"/>
  <c r="G694" i="1" s="1"/>
  <c r="H694" i="1" s="1"/>
  <c r="G695" i="1" s="1"/>
  <c r="H695" i="1" s="1"/>
  <c r="G696" i="1" s="1"/>
  <c r="H696" i="1" s="1"/>
  <c r="G697" i="1" s="1"/>
  <c r="H697" i="1" s="1"/>
  <c r="G698" i="1" s="1"/>
  <c r="H698" i="1" s="1"/>
  <c r="G699" i="1" s="1"/>
  <c r="H699" i="1" s="1"/>
  <c r="G700" i="1" s="1"/>
  <c r="H700" i="1" s="1"/>
  <c r="G701" i="1" s="1"/>
  <c r="H701" i="1" s="1"/>
  <c r="G702" i="1" s="1"/>
  <c r="H702" i="1" s="1"/>
  <c r="G703" i="1" s="1"/>
  <c r="H703" i="1" s="1"/>
  <c r="G704" i="1" s="1"/>
  <c r="H704" i="1" s="1"/>
  <c r="G705" i="1" s="1"/>
  <c r="H705" i="1" s="1"/>
  <c r="G706" i="1" s="1"/>
  <c r="H706" i="1" s="1"/>
  <c r="G707" i="1" s="1"/>
  <c r="H707" i="1" s="1"/>
  <c r="G708" i="1" s="1"/>
  <c r="H708" i="1" s="1"/>
  <c r="G709" i="1" s="1"/>
  <c r="H709" i="1" s="1"/>
  <c r="G710" i="1" s="1"/>
  <c r="H710" i="1" s="1"/>
  <c r="G711" i="1" s="1"/>
  <c r="H711" i="1" s="1"/>
  <c r="G712" i="1" s="1"/>
  <c r="H712" i="1" s="1"/>
  <c r="G713" i="1" s="1"/>
  <c r="H713" i="1" s="1"/>
  <c r="F352" i="2" l="1"/>
  <c r="G714" i="1"/>
  <c r="H714" i="1" s="1"/>
  <c r="G352" i="2" l="1"/>
  <c r="H352" i="2" s="1"/>
  <c r="G715" i="1"/>
  <c r="H715" i="1" s="1"/>
  <c r="F353" i="2" l="1"/>
  <c r="G716" i="1"/>
  <c r="H716" i="1" s="1"/>
  <c r="G353" i="2" l="1"/>
  <c r="H353" i="2" s="1"/>
  <c r="G717" i="1"/>
  <c r="H717" i="1" s="1"/>
  <c r="F354" i="2" l="1"/>
  <c r="G354" i="2" s="1"/>
  <c r="G718" i="1"/>
  <c r="H718" i="1" s="1"/>
  <c r="H354" i="2" l="1"/>
  <c r="G719" i="1"/>
  <c r="H719" i="1" s="1"/>
  <c r="F355" i="2" l="1"/>
  <c r="G720" i="1"/>
  <c r="H720" i="1" s="1"/>
  <c r="G355" i="2" l="1"/>
  <c r="H355" i="2" s="1"/>
  <c r="G721" i="1"/>
  <c r="H721" i="1" s="1"/>
  <c r="F356" i="2" l="1"/>
  <c r="G722" i="1"/>
  <c r="H722" i="1" s="1"/>
  <c r="G356" i="2" l="1"/>
  <c r="H356" i="2" s="1"/>
  <c r="G723" i="1"/>
  <c r="H723" i="1" s="1"/>
  <c r="F357" i="2" l="1"/>
  <c r="G724" i="1"/>
  <c r="H724" i="1" s="1"/>
  <c r="G357" i="2" l="1"/>
  <c r="H357" i="2" s="1"/>
  <c r="G725" i="1"/>
  <c r="H725" i="1" s="1"/>
  <c r="F358" i="2" l="1"/>
  <c r="G358" i="2" s="1"/>
  <c r="G726" i="1"/>
  <c r="H726" i="1" s="1"/>
  <c r="H358" i="2" l="1"/>
  <c r="G727" i="1"/>
  <c r="H727" i="1" s="1"/>
  <c r="F359" i="2" l="1"/>
  <c r="G728" i="1"/>
  <c r="H728" i="1" s="1"/>
  <c r="G359" i="2" l="1"/>
  <c r="H359" i="2" s="1"/>
  <c r="G729" i="1"/>
  <c r="H729" i="1" s="1"/>
  <c r="F360" i="2" l="1"/>
  <c r="G730" i="1"/>
  <c r="H730" i="1" s="1"/>
  <c r="G360" i="2" l="1"/>
  <c r="H360" i="2" s="1"/>
  <c r="G731" i="1"/>
  <c r="H731" i="1" s="1"/>
  <c r="G732" i="1" s="1"/>
  <c r="H732" i="1" s="1"/>
  <c r="F361" i="2" l="1"/>
  <c r="G361" i="2" s="1"/>
  <c r="H361" i="2" s="1"/>
  <c r="G733" i="1"/>
  <c r="H733" i="1" s="1"/>
  <c r="F362" i="2" l="1"/>
  <c r="G362" i="2" s="1"/>
  <c r="G734" i="1"/>
  <c r="H734" i="1" s="1"/>
  <c r="H362" i="2" l="1"/>
  <c r="G735" i="1"/>
  <c r="H735" i="1" s="1"/>
  <c r="G736" i="1" s="1"/>
  <c r="H736" i="1" s="1"/>
  <c r="F363" i="2" l="1"/>
  <c r="G737" i="1"/>
  <c r="H737" i="1" s="1"/>
  <c r="G738" i="1" s="1"/>
  <c r="H738" i="1" s="1"/>
  <c r="G363" i="2" l="1"/>
  <c r="H363" i="2" s="1"/>
  <c r="G739" i="1"/>
  <c r="H739" i="1" s="1"/>
  <c r="F364" i="2" l="1"/>
  <c r="G740" i="1"/>
  <c r="H740" i="1" s="1"/>
  <c r="G364" i="2" l="1"/>
  <c r="H364" i="2" s="1"/>
  <c r="G741" i="1"/>
  <c r="H741" i="1" s="1"/>
  <c r="F365" i="2" l="1"/>
  <c r="G365" i="2" s="1"/>
  <c r="G742" i="1"/>
  <c r="H742" i="1" s="1"/>
  <c r="H365" i="2" l="1"/>
  <c r="G743" i="1"/>
  <c r="H743" i="1" s="1"/>
  <c r="F366" i="2" l="1"/>
  <c r="G366" i="2" s="1"/>
  <c r="G744" i="1"/>
  <c r="H744" i="1" s="1"/>
  <c r="H366" i="2" l="1"/>
  <c r="G745" i="1"/>
  <c r="H745" i="1" s="1"/>
  <c r="F367" i="2" l="1"/>
  <c r="G746" i="1"/>
  <c r="H746" i="1" s="1"/>
  <c r="G367" i="2" l="1"/>
  <c r="H367" i="2" s="1"/>
  <c r="G747" i="1"/>
  <c r="H747" i="1" s="1"/>
  <c r="F368" i="2" l="1"/>
  <c r="G748" i="1"/>
  <c r="H748" i="1" s="1"/>
  <c r="G368" i="2" l="1"/>
  <c r="H368" i="2" s="1"/>
  <c r="G749" i="1"/>
  <c r="H749" i="1" s="1"/>
  <c r="G750" i="1" s="1"/>
  <c r="H750" i="1" s="1"/>
  <c r="F369" i="2" l="1"/>
  <c r="G751" i="1"/>
  <c r="H751" i="1" s="1"/>
  <c r="G369" i="2" l="1"/>
  <c r="H369" i="2" s="1"/>
  <c r="G752" i="1"/>
  <c r="H752" i="1" s="1"/>
  <c r="G753" i="1" s="1"/>
  <c r="H753" i="1" s="1"/>
  <c r="F370" i="2" l="1"/>
  <c r="G370" i="2" s="1"/>
  <c r="G754" i="1"/>
  <c r="H754" i="1" s="1"/>
  <c r="H370" i="2" l="1"/>
  <c r="G755" i="1"/>
  <c r="H755" i="1" s="1"/>
  <c r="F371" i="2" l="1"/>
  <c r="G756" i="1"/>
  <c r="H756" i="1" s="1"/>
  <c r="G371" i="2" l="1"/>
  <c r="H371" i="2" s="1"/>
  <c r="G757" i="1"/>
  <c r="H757" i="1" s="1"/>
  <c r="F372" i="2" l="1"/>
  <c r="G758" i="1"/>
  <c r="H758" i="1" s="1"/>
  <c r="G372" i="2" l="1"/>
  <c r="H372" i="2" s="1"/>
  <c r="G759" i="1"/>
  <c r="H759" i="1" s="1"/>
  <c r="F373" i="2" l="1"/>
  <c r="G373" i="2" s="1"/>
  <c r="G760" i="1"/>
  <c r="H760" i="1" s="1"/>
  <c r="H373" i="2" l="1"/>
  <c r="G761" i="1"/>
  <c r="H761" i="1" s="1"/>
  <c r="F374" i="2" l="1"/>
  <c r="G374" i="2" s="1"/>
  <c r="H374" i="2" s="1"/>
  <c r="G762" i="1"/>
  <c r="H762" i="1" s="1"/>
  <c r="F375" i="2" l="1"/>
  <c r="G763" i="1"/>
  <c r="H763" i="1" s="1"/>
  <c r="G764" i="1" s="1"/>
  <c r="H764" i="1" s="1"/>
  <c r="G375" i="2" l="1"/>
  <c r="H375" i="2" s="1"/>
  <c r="G765" i="1"/>
  <c r="H765" i="1" s="1"/>
  <c r="F376" i="2" l="1"/>
  <c r="G766" i="1"/>
  <c r="H766" i="1" s="1"/>
  <c r="G767" i="1" s="1"/>
  <c r="H767" i="1" s="1"/>
  <c r="G376" i="2" l="1"/>
  <c r="H376" i="2" s="1"/>
  <c r="G768" i="1"/>
  <c r="H768" i="1" s="1"/>
  <c r="F377" i="2" l="1"/>
  <c r="G769" i="1"/>
  <c r="H769" i="1" s="1"/>
  <c r="G377" i="2" l="1"/>
  <c r="H377" i="2" s="1"/>
  <c r="F378" i="2" l="1"/>
  <c r="G378" i="2" s="1"/>
  <c r="H378" i="2" l="1"/>
  <c r="F379" i="2" l="1"/>
  <c r="G379" i="2" l="1"/>
  <c r="H379" i="2" s="1"/>
  <c r="F380" i="2" l="1"/>
  <c r="G380" i="2" l="1"/>
  <c r="H380" i="2" s="1"/>
  <c r="F381" i="2" l="1"/>
  <c r="G381" i="2" s="1"/>
  <c r="H381" i="2" l="1"/>
  <c r="F382" i="2" l="1"/>
  <c r="G382" i="2" s="1"/>
  <c r="H382" i="2" l="1"/>
  <c r="F383" i="2" l="1"/>
  <c r="G383" i="2" l="1"/>
  <c r="H383" i="2" s="1"/>
  <c r="F384" i="2" l="1"/>
  <c r="G384" i="2" l="1"/>
  <c r="H384" i="2" s="1"/>
  <c r="F385" i="2" l="1"/>
  <c r="G385" i="2" l="1"/>
  <c r="H385" i="2" s="1"/>
  <c r="F386" i="2" l="1"/>
  <c r="G386" i="2" l="1"/>
  <c r="H386" i="2" s="1"/>
  <c r="F387" i="2" l="1"/>
  <c r="G387" i="2" s="1"/>
  <c r="H387" i="2" l="1"/>
  <c r="F388" i="2" l="1"/>
  <c r="G388" i="2" s="1"/>
  <c r="H388" i="2" s="1"/>
  <c r="F389" i="2" l="1"/>
  <c r="G389" i="2" s="1"/>
  <c r="H389" i="2" s="1"/>
  <c r="F390" i="2" l="1"/>
  <c r="G390" i="2" l="1"/>
  <c r="H390" i="2" s="1"/>
  <c r="F391" i="2" l="1"/>
  <c r="G391" i="2" s="1"/>
  <c r="H391" i="2" l="1"/>
  <c r="F392" i="2" l="1"/>
  <c r="G392" i="2" l="1"/>
  <c r="H392" i="2" s="1"/>
  <c r="F393" i="2" l="1"/>
  <c r="G393" i="2" l="1"/>
  <c r="H393" i="2" s="1"/>
  <c r="F394" i="2" l="1"/>
  <c r="G394" i="2" l="1"/>
  <c r="H394" i="2" s="1"/>
  <c r="F395" i="2" l="1"/>
  <c r="G395" i="2" s="1"/>
  <c r="H395" i="2" l="1"/>
  <c r="F396" i="2" l="1"/>
  <c r="G396" i="2" l="1"/>
  <c r="H396" i="2" s="1"/>
  <c r="F397" i="2" l="1"/>
  <c r="G397" i="2" l="1"/>
  <c r="H397" i="2" s="1"/>
  <c r="F398" i="2" l="1"/>
  <c r="G398" i="2" l="1"/>
  <c r="H398" i="2" s="1"/>
  <c r="F399" i="2" l="1"/>
  <c r="G399" i="2" s="1"/>
  <c r="H399" i="2" l="1"/>
  <c r="F400" i="2" l="1"/>
  <c r="G400" i="2" l="1"/>
  <c r="H400" i="2" s="1"/>
  <c r="F401" i="2" l="1"/>
  <c r="G401" i="2" l="1"/>
  <c r="H401" i="2" s="1"/>
  <c r="F402" i="2" l="1"/>
  <c r="G402" i="2" l="1"/>
  <c r="H402" i="2" s="1"/>
  <c r="F403" i="2" l="1"/>
  <c r="G403" i="2" s="1"/>
  <c r="H403" i="2" s="1"/>
  <c r="F404" i="2" l="1"/>
  <c r="G404" i="2" s="1"/>
  <c r="H404" i="2" s="1"/>
  <c r="F405" i="2" l="1"/>
  <c r="G405" i="2" l="1"/>
  <c r="H405" i="2" s="1"/>
  <c r="F406" i="2" l="1"/>
  <c r="G406" i="2" s="1"/>
  <c r="H406" i="2" l="1"/>
  <c r="F407" i="2" l="1"/>
  <c r="G407" i="2" s="1"/>
  <c r="H407" i="2" l="1"/>
  <c r="F408" i="2" l="1"/>
  <c r="G408" i="2" l="1"/>
  <c r="H408" i="2" s="1"/>
  <c r="F409" i="2" l="1"/>
  <c r="G409" i="2" l="1"/>
  <c r="H409" i="2" s="1"/>
  <c r="F410" i="2" l="1"/>
  <c r="G410" i="2" l="1"/>
  <c r="H410" i="2" s="1"/>
  <c r="F411" i="2" l="1"/>
  <c r="G411" i="2" s="1"/>
  <c r="H411" i="2" l="1"/>
  <c r="F412" i="2" l="1"/>
  <c r="G412" i="2" l="1"/>
  <c r="H412" i="2" s="1"/>
  <c r="F413" i="2" l="1"/>
  <c r="G413" i="2" s="1"/>
  <c r="H413" i="2" s="1"/>
  <c r="F414" i="2" l="1"/>
  <c r="G414" i="2" l="1"/>
  <c r="H414" i="2" s="1"/>
  <c r="F415" i="2" l="1"/>
  <c r="G415" i="2" s="1"/>
  <c r="H415" i="2" l="1"/>
  <c r="F416" i="2" l="1"/>
  <c r="G416" i="2" l="1"/>
  <c r="H416" i="2" s="1"/>
  <c r="F417" i="2" l="1"/>
  <c r="G417" i="2" l="1"/>
  <c r="H417" i="2" s="1"/>
  <c r="F418" i="2" l="1"/>
  <c r="G418" i="2" l="1"/>
  <c r="H418" i="2" s="1"/>
  <c r="F419" i="2" l="1"/>
  <c r="G419" i="2" s="1"/>
  <c r="H419" i="2" l="1"/>
  <c r="F420" i="2" l="1"/>
  <c r="G420" i="2" l="1"/>
  <c r="H420" i="2" s="1"/>
  <c r="F421" i="2" s="1"/>
  <c r="G421" i="2" l="1"/>
  <c r="H421" i="2" s="1"/>
  <c r="F422" i="2" l="1"/>
  <c r="G422" i="2" s="1"/>
  <c r="H422" i="2" s="1"/>
  <c r="F423" i="2" l="1"/>
  <c r="G423" i="2" s="1"/>
  <c r="H423" i="2" l="1"/>
  <c r="F424" i="2" l="1"/>
  <c r="G424" i="2" l="1"/>
  <c r="H424" i="2" s="1"/>
  <c r="F425" i="2" l="1"/>
  <c r="G425" i="2" l="1"/>
  <c r="H425" i="2" s="1"/>
  <c r="F426" i="2" l="1"/>
  <c r="G426" i="2" s="1"/>
  <c r="H426" i="2" l="1"/>
  <c r="F427" i="2" s="1"/>
  <c r="G427" i="2" s="1"/>
  <c r="H427" i="2" l="1"/>
  <c r="F428" i="2" l="1"/>
  <c r="G428" i="2" l="1"/>
  <c r="H428" i="2" s="1"/>
  <c r="F429" i="2" l="1"/>
  <c r="G429" i="2" l="1"/>
  <c r="H429" i="2" s="1"/>
  <c r="F430" i="2" l="1"/>
  <c r="G430" i="2" l="1"/>
  <c r="H430" i="2" s="1"/>
  <c r="F431" i="2" l="1"/>
  <c r="G431" i="2" s="1"/>
  <c r="H431" i="2" l="1"/>
  <c r="F432" i="2" l="1"/>
  <c r="G432" i="2" l="1"/>
  <c r="H432" i="2" s="1"/>
  <c r="F433" i="2" l="1"/>
  <c r="G433" i="2" l="1"/>
  <c r="H433" i="2" s="1"/>
  <c r="F434" i="2" l="1"/>
  <c r="G434" i="2" s="1"/>
  <c r="H434" i="2" s="1"/>
  <c r="F435" i="2" l="1"/>
  <c r="G435" i="2" s="1"/>
  <c r="H435" i="2" l="1"/>
  <c r="F436" i="2" l="1"/>
  <c r="G436" i="2" l="1"/>
  <c r="H436" i="2" s="1"/>
  <c r="F437" i="2" l="1"/>
  <c r="G437" i="2" l="1"/>
  <c r="H437" i="2" s="1"/>
  <c r="F438" i="2" l="1"/>
  <c r="G438" i="2" s="1"/>
  <c r="H438" i="2" s="1"/>
  <c r="F439" i="2" l="1"/>
  <c r="G439" i="2" s="1"/>
  <c r="H439" i="2" l="1"/>
  <c r="F440" i="2" l="1"/>
  <c r="G440" i="2" l="1"/>
  <c r="H440" i="2" s="1"/>
  <c r="F441" i="2" l="1"/>
  <c r="G441" i="2" l="1"/>
  <c r="H441" i="2" s="1"/>
  <c r="F442" i="2" l="1"/>
  <c r="G442" i="2" s="1"/>
  <c r="H442" i="2" l="1"/>
  <c r="F443" i="2" s="1"/>
  <c r="G443" i="2" s="1"/>
  <c r="H443" i="2" l="1"/>
  <c r="F444" i="2" l="1"/>
  <c r="G444" i="2" l="1"/>
  <c r="H444" i="2" s="1"/>
  <c r="F445" i="2" l="1"/>
  <c r="G445" i="2" l="1"/>
  <c r="H445" i="2" s="1"/>
  <c r="F446" i="2" l="1"/>
  <c r="G446" i="2" s="1"/>
  <c r="H446" i="2" l="1"/>
  <c r="F447" i="2" s="1"/>
  <c r="G447" i="2" s="1"/>
  <c r="H447" i="2" l="1"/>
  <c r="F448" i="2" l="1"/>
  <c r="G448" i="2" l="1"/>
  <c r="H448" i="2" s="1"/>
  <c r="F449" i="2" l="1"/>
  <c r="G449" i="2" l="1"/>
  <c r="H449" i="2" s="1"/>
  <c r="F450" i="2" l="1"/>
  <c r="G450" i="2" l="1"/>
  <c r="H450" i="2" s="1"/>
  <c r="F451" i="2" s="1"/>
  <c r="G451" i="2" s="1"/>
  <c r="H451" i="2" l="1"/>
  <c r="F452" i="2" l="1"/>
  <c r="G452" i="2" l="1"/>
  <c r="H452" i="2" s="1"/>
  <c r="F453" i="2" l="1"/>
  <c r="G453" i="2" l="1"/>
  <c r="H453" i="2" s="1"/>
  <c r="F454" i="2" l="1"/>
  <c r="G454" i="2" s="1"/>
  <c r="H454" i="2" l="1"/>
  <c r="G455" i="2" s="1"/>
  <c r="H455" i="2" s="1"/>
  <c r="G456" i="2" l="1"/>
  <c r="H456" i="2" s="1"/>
  <c r="G457" i="2" l="1"/>
  <c r="H457" i="2" s="1"/>
  <c r="G458" i="2" l="1"/>
  <c r="H458" i="2" s="1"/>
  <c r="G459" i="2" l="1"/>
  <c r="H459" i="2" s="1"/>
  <c r="G460" i="2" l="1"/>
  <c r="H460" i="2" s="1"/>
  <c r="G461" i="2" l="1"/>
  <c r="H461" i="2" s="1"/>
  <c r="G462" i="2" l="1"/>
  <c r="H462" i="2" s="1"/>
  <c r="G463" i="2" l="1"/>
  <c r="H463" i="2" s="1"/>
  <c r="G464" i="2" l="1"/>
  <c r="H464" i="2" s="1"/>
  <c r="G465" i="2" l="1"/>
  <c r="H465" i="2" s="1"/>
  <c r="G466" i="2" l="1"/>
  <c r="H466" i="2" s="1"/>
  <c r="G467" i="2" l="1"/>
  <c r="H467" i="2" s="1"/>
  <c r="G468" i="2" l="1"/>
  <c r="H468" i="2" s="1"/>
  <c r="G469" i="2" l="1"/>
  <c r="H469" i="2" s="1"/>
  <c r="G470" i="2" l="1"/>
  <c r="H470" i="2" s="1"/>
  <c r="G471" i="2" l="1"/>
  <c r="H471" i="2" s="1"/>
  <c r="G472" i="2" l="1"/>
  <c r="H472" i="2" s="1"/>
  <c r="G473" i="2" l="1"/>
  <c r="H473" i="2" s="1"/>
  <c r="G474" i="2" l="1"/>
  <c r="H474" i="2" s="1"/>
  <c r="G475" i="2" l="1"/>
  <c r="H475" i="2" s="1"/>
  <c r="G476" i="2" l="1"/>
  <c r="H476" i="2" s="1"/>
  <c r="G477" i="2" l="1"/>
  <c r="H477" i="2" s="1"/>
  <c r="G478" i="2" l="1"/>
  <c r="H478" i="2" s="1"/>
  <c r="G479" i="2" l="1"/>
  <c r="H479" i="2" s="1"/>
  <c r="G480" i="2" l="1"/>
  <c r="H480" i="2" s="1"/>
  <c r="G481" i="2" l="1"/>
  <c r="H481" i="2" s="1"/>
  <c r="G482" i="2" l="1"/>
  <c r="H482" i="2" s="1"/>
  <c r="G483" i="2" l="1"/>
  <c r="H483" i="2" s="1"/>
  <c r="G484" i="2" l="1"/>
  <c r="H484" i="2" s="1"/>
  <c r="G485" i="2" l="1"/>
  <c r="H485" i="2" s="1"/>
  <c r="G486" i="2" l="1"/>
  <c r="H486" i="2" s="1"/>
  <c r="G487" i="2" l="1"/>
  <c r="H487" i="2" s="1"/>
  <c r="G488" i="2" l="1"/>
  <c r="H488" i="2" s="1"/>
  <c r="G489" i="2" l="1"/>
  <c r="H489" i="2" s="1"/>
  <c r="G490" i="2" l="1"/>
  <c r="H490" i="2" s="1"/>
  <c r="G491" i="2" l="1"/>
  <c r="H491" i="2" s="1"/>
  <c r="G492" i="2" l="1"/>
  <c r="H492" i="2" s="1"/>
  <c r="G493" i="2" l="1"/>
  <c r="H493" i="2" s="1"/>
  <c r="G494" i="2" l="1"/>
  <c r="H494" i="2" s="1"/>
  <c r="G495" i="2" l="1"/>
  <c r="H495" i="2" s="1"/>
  <c r="G496" i="2" l="1"/>
  <c r="H496" i="2" s="1"/>
  <c r="G497" i="2" l="1"/>
  <c r="H497" i="2" s="1"/>
  <c r="G498" i="2" l="1"/>
  <c r="H498" i="2" s="1"/>
  <c r="G499" i="2" l="1"/>
  <c r="H499" i="2" s="1"/>
  <c r="G500" i="2" l="1"/>
  <c r="H500" i="2" s="1"/>
  <c r="G501" i="2" l="1"/>
  <c r="H501" i="2" s="1"/>
  <c r="G502" i="2" l="1"/>
  <c r="H502" i="2" s="1"/>
  <c r="G503" i="2" l="1"/>
  <c r="H503" i="2" s="1"/>
  <c r="G504" i="2" l="1"/>
  <c r="H504" i="2" s="1"/>
  <c r="G505" i="2" l="1"/>
  <c r="H505" i="2" s="1"/>
  <c r="G506" i="2" l="1"/>
  <c r="H506" i="2" s="1"/>
  <c r="G507" i="2" l="1"/>
  <c r="H507" i="2" s="1"/>
  <c r="G508" i="2" l="1"/>
  <c r="H508" i="2" s="1"/>
  <c r="G509" i="2" l="1"/>
  <c r="H509" i="2" s="1"/>
  <c r="G510" i="2" l="1"/>
  <c r="H510" i="2" s="1"/>
  <c r="G511" i="2" l="1"/>
  <c r="H511" i="2" s="1"/>
  <c r="G512" i="2" l="1"/>
  <c r="H512" i="2" s="1"/>
  <c r="G513" i="2" l="1"/>
  <c r="H513" i="2" s="1"/>
  <c r="G514" i="2" l="1"/>
  <c r="H514" i="2" s="1"/>
  <c r="G515" i="2" l="1"/>
  <c r="H515" i="2" s="1"/>
  <c r="G516" i="2" l="1"/>
  <c r="H516" i="2" s="1"/>
  <c r="G517" i="2" l="1"/>
  <c r="H517" i="2" s="1"/>
  <c r="G518" i="2" l="1"/>
  <c r="H518" i="2" s="1"/>
  <c r="G519" i="2" l="1"/>
  <c r="H519" i="2" s="1"/>
  <c r="G520" i="2" l="1"/>
  <c r="H520" i="2" s="1"/>
  <c r="G521" i="2" l="1"/>
  <c r="H521" i="2" s="1"/>
  <c r="G522" i="2" l="1"/>
  <c r="H522" i="2" s="1"/>
  <c r="G523" i="2" l="1"/>
  <c r="H523" i="2" s="1"/>
  <c r="G524" i="2" l="1"/>
  <c r="H524" i="2" s="1"/>
  <c r="G525" i="2" l="1"/>
  <c r="H525" i="2" s="1"/>
  <c r="G526" i="2" l="1"/>
  <c r="H526" i="2" s="1"/>
  <c r="G527" i="2" l="1"/>
  <c r="H527" i="2" s="1"/>
  <c r="G528" i="2" l="1"/>
  <c r="H528" i="2" s="1"/>
  <c r="G529" i="2" l="1"/>
  <c r="H529" i="2" s="1"/>
  <c r="G530" i="2" l="1"/>
  <c r="H530" i="2" s="1"/>
  <c r="G531" i="2" l="1"/>
  <c r="H531" i="2" s="1"/>
  <c r="G532" i="2" l="1"/>
  <c r="H532" i="2" s="1"/>
  <c r="G533" i="2" l="1"/>
  <c r="H533" i="2" s="1"/>
  <c r="G534" i="2" l="1"/>
  <c r="H534" i="2" s="1"/>
  <c r="G535" i="2" l="1"/>
  <c r="H535" i="2" s="1"/>
  <c r="G536" i="2" l="1"/>
  <c r="H536" i="2" s="1"/>
  <c r="G537" i="2" l="1"/>
  <c r="H537" i="2" s="1"/>
  <c r="G538" i="2" l="1"/>
  <c r="H538" i="2" s="1"/>
  <c r="G539" i="2" l="1"/>
  <c r="H539" i="2" s="1"/>
  <c r="G540" i="2" l="1"/>
  <c r="H540" i="2" s="1"/>
  <c r="G541" i="2" l="1"/>
  <c r="H541" i="2" s="1"/>
  <c r="G542" i="2" l="1"/>
  <c r="H542" i="2" s="1"/>
  <c r="G543" i="2" l="1"/>
  <c r="H543" i="2" s="1"/>
  <c r="G544" i="2" l="1"/>
  <c r="H544" i="2" s="1"/>
  <c r="G545" i="2" l="1"/>
  <c r="H545" i="2" s="1"/>
  <c r="G546" i="2" l="1"/>
  <c r="H546" i="2" s="1"/>
  <c r="G547" i="2" l="1"/>
  <c r="H547" i="2" s="1"/>
  <c r="G548" i="2" l="1"/>
  <c r="H548" i="2" s="1"/>
  <c r="G549" i="2" l="1"/>
  <c r="H549" i="2" s="1"/>
  <c r="G550" i="2" l="1"/>
  <c r="H550" i="2" s="1"/>
  <c r="G551" i="2" l="1"/>
  <c r="H551" i="2" s="1"/>
  <c r="G552" i="2" l="1"/>
  <c r="H552" i="2" s="1"/>
  <c r="G553" i="2" l="1"/>
  <c r="H553" i="2" s="1"/>
  <c r="G554" i="2" l="1"/>
  <c r="H554" i="2" s="1"/>
  <c r="G555" i="2" l="1"/>
  <c r="H555" i="2" s="1"/>
  <c r="G556" i="2" l="1"/>
  <c r="H556" i="2" s="1"/>
  <c r="G557" i="2" l="1"/>
  <c r="H557" i="2" s="1"/>
  <c r="G558" i="2" l="1"/>
  <c r="H558" i="2" s="1"/>
  <c r="G559" i="2" l="1"/>
  <c r="H559" i="2" s="1"/>
  <c r="G560" i="2" l="1"/>
  <c r="H560" i="2" s="1"/>
  <c r="G561" i="2" l="1"/>
  <c r="H561" i="2" s="1"/>
  <c r="G562" i="2" l="1"/>
  <c r="H562" i="2" s="1"/>
  <c r="G563" i="2" l="1"/>
  <c r="H563" i="2" s="1"/>
  <c r="G564" i="2" l="1"/>
  <c r="H564" i="2" s="1"/>
  <c r="G565" i="2" l="1"/>
  <c r="H565" i="2" s="1"/>
  <c r="G566" i="2" l="1"/>
  <c r="H566" i="2" s="1"/>
  <c r="G567" i="2" l="1"/>
  <c r="H567" i="2" s="1"/>
  <c r="G568" i="2" l="1"/>
  <c r="H568" i="2" s="1"/>
  <c r="G569" i="2" l="1"/>
  <c r="H569" i="2" s="1"/>
  <c r="G570" i="2" l="1"/>
  <c r="H570" i="2" s="1"/>
  <c r="G571" i="2" l="1"/>
  <c r="H571" i="2" s="1"/>
  <c r="G572" i="2" l="1"/>
  <c r="H572" i="2" s="1"/>
  <c r="G573" i="2" l="1"/>
  <c r="H573" i="2" s="1"/>
  <c r="G574" i="2" l="1"/>
  <c r="H574" i="2" s="1"/>
  <c r="G575" i="2" l="1"/>
  <c r="H575" i="2" s="1"/>
  <c r="G576" i="2" l="1"/>
  <c r="H576" i="2" s="1"/>
  <c r="G577" i="2" l="1"/>
  <c r="H577" i="2" s="1"/>
  <c r="G578" i="2" l="1"/>
  <c r="H578" i="2" s="1"/>
  <c r="G579" i="2" l="1"/>
  <c r="H579" i="2" s="1"/>
  <c r="G580" i="2" l="1"/>
  <c r="H580" i="2" s="1"/>
  <c r="G581" i="2" l="1"/>
  <c r="H581" i="2" s="1"/>
  <c r="G582" i="2" l="1"/>
  <c r="H582" i="2" s="1"/>
  <c r="G583" i="2" l="1"/>
  <c r="H583" i="2" s="1"/>
  <c r="G584" i="2" l="1"/>
  <c r="H584" i="2" s="1"/>
  <c r="G585" i="2" l="1"/>
  <c r="H585" i="2" s="1"/>
  <c r="G586" i="2" l="1"/>
  <c r="H586" i="2" s="1"/>
  <c r="G587" i="2" l="1"/>
  <c r="H587" i="2" s="1"/>
  <c r="G588" i="2" l="1"/>
  <c r="H588" i="2" s="1"/>
  <c r="G589" i="2" l="1"/>
  <c r="H589" i="2" s="1"/>
  <c r="G590" i="2" l="1"/>
  <c r="H590" i="2" s="1"/>
  <c r="G591" i="2" l="1"/>
  <c r="H591" i="2" s="1"/>
  <c r="G592" i="2" l="1"/>
  <c r="H592" i="2" s="1"/>
  <c r="G593" i="2" l="1"/>
  <c r="H593" i="2" s="1"/>
  <c r="G594" i="2" l="1"/>
  <c r="H594" i="2" s="1"/>
  <c r="G595" i="2" l="1"/>
  <c r="H595" i="2" s="1"/>
  <c r="G596" i="2" l="1"/>
  <c r="H596" i="2" s="1"/>
  <c r="G597" i="2" l="1"/>
  <c r="H597" i="2" s="1"/>
  <c r="G598" i="2" l="1"/>
  <c r="H598" i="2" s="1"/>
  <c r="G599" i="2" l="1"/>
  <c r="H599" i="2" s="1"/>
  <c r="G600" i="2" l="1"/>
  <c r="H600" i="2" s="1"/>
  <c r="G601" i="2" l="1"/>
  <c r="H601" i="2" s="1"/>
  <c r="G602" i="2" l="1"/>
  <c r="H602" i="2" s="1"/>
  <c r="G603" i="2" l="1"/>
  <c r="H603" i="2" s="1"/>
  <c r="G604" i="2" l="1"/>
  <c r="H604" i="2" s="1"/>
  <c r="G605" i="2" l="1"/>
  <c r="H605" i="2" s="1"/>
  <c r="G606" i="2" l="1"/>
  <c r="H606" i="2" s="1"/>
  <c r="G607" i="2" l="1"/>
  <c r="H607" i="2" s="1"/>
  <c r="G608" i="2" l="1"/>
  <c r="H608" i="2" s="1"/>
  <c r="G609" i="2" l="1"/>
  <c r="H609" i="2" s="1"/>
  <c r="G610" i="2" l="1"/>
  <c r="H610" i="2" s="1"/>
  <c r="G611" i="2" l="1"/>
  <c r="H611" i="2" s="1"/>
  <c r="G612" i="2" l="1"/>
  <c r="H612" i="2" s="1"/>
  <c r="G613" i="2" l="1"/>
  <c r="H613" i="2" s="1"/>
  <c r="G614" i="2" l="1"/>
  <c r="H614" i="2" s="1"/>
  <c r="G615" i="2" l="1"/>
  <c r="H615" i="2" s="1"/>
  <c r="G616" i="2" l="1"/>
  <c r="H616" i="2" s="1"/>
  <c r="G617" i="2" l="1"/>
  <c r="H617" i="2" s="1"/>
  <c r="G618" i="2" l="1"/>
  <c r="H618" i="2" s="1"/>
  <c r="G619" i="2" l="1"/>
  <c r="H619" i="2" s="1"/>
  <c r="G620" i="2" l="1"/>
  <c r="H620" i="2" s="1"/>
  <c r="G621" i="2" l="1"/>
  <c r="H621" i="2" s="1"/>
  <c r="G622" i="2" l="1"/>
  <c r="H622" i="2" s="1"/>
  <c r="G623" i="2" l="1"/>
  <c r="H623" i="2" s="1"/>
  <c r="G624" i="2" l="1"/>
  <c r="H624" i="2" s="1"/>
  <c r="G625" i="2" l="1"/>
  <c r="H625" i="2" s="1"/>
  <c r="G626" i="2" l="1"/>
  <c r="H626" i="2" s="1"/>
  <c r="G627" i="2" l="1"/>
  <c r="H627" i="2" s="1"/>
  <c r="G628" i="2" l="1"/>
  <c r="H628" i="2" s="1"/>
  <c r="G629" i="2" l="1"/>
  <c r="H629" i="2" s="1"/>
  <c r="G630" i="2" l="1"/>
  <c r="H630" i="2" s="1"/>
  <c r="G631" i="2" l="1"/>
  <c r="H631" i="2" s="1"/>
  <c r="G632" i="2" l="1"/>
  <c r="H632" i="2" s="1"/>
  <c r="G633" i="2" l="1"/>
  <c r="H633" i="2" s="1"/>
  <c r="G634" i="2" l="1"/>
  <c r="H634" i="2" s="1"/>
  <c r="G635" i="2" l="1"/>
  <c r="H635" i="2" s="1"/>
  <c r="G636" i="2" l="1"/>
  <c r="H636" i="2" s="1"/>
  <c r="G637" i="2" l="1"/>
  <c r="H637" i="2" s="1"/>
  <c r="G638" i="2" l="1"/>
  <c r="H638" i="2" s="1"/>
  <c r="G639" i="2" l="1"/>
  <c r="H639" i="2" s="1"/>
  <c r="G640" i="2" l="1"/>
  <c r="H640" i="2" s="1"/>
  <c r="G641" i="2" l="1"/>
  <c r="H641" i="2" s="1"/>
  <c r="G642" i="2" l="1"/>
  <c r="H642" i="2" s="1"/>
  <c r="G643" i="2" l="1"/>
  <c r="H643" i="2" s="1"/>
  <c r="G644" i="2" l="1"/>
  <c r="H644" i="2" s="1"/>
  <c r="G645" i="2" l="1"/>
  <c r="H645" i="2" s="1"/>
  <c r="G646" i="2" l="1"/>
  <c r="H646" i="2" s="1"/>
  <c r="G647" i="2" l="1"/>
  <c r="H647" i="2" s="1"/>
  <c r="G648" i="2" l="1"/>
  <c r="H648" i="2" s="1"/>
  <c r="G649" i="2" l="1"/>
  <c r="H649" i="2" s="1"/>
  <c r="G650" i="2" l="1"/>
  <c r="H650" i="2" s="1"/>
  <c r="G651" i="2" l="1"/>
  <c r="H651" i="2" s="1"/>
  <c r="G652" i="2" l="1"/>
  <c r="H652" i="2" s="1"/>
  <c r="G653" i="2" l="1"/>
  <c r="H653" i="2" s="1"/>
  <c r="G654" i="2" l="1"/>
  <c r="H654" i="2" s="1"/>
  <c r="G655" i="2" l="1"/>
  <c r="H655" i="2" s="1"/>
  <c r="G656" i="2" l="1"/>
  <c r="H656" i="2" s="1"/>
  <c r="G657" i="2" l="1"/>
  <c r="H657" i="2" s="1"/>
  <c r="G658" i="2" l="1"/>
  <c r="H658" i="2" s="1"/>
  <c r="G659" i="2" l="1"/>
  <c r="H659" i="2" s="1"/>
  <c r="G660" i="2" l="1"/>
  <c r="H660" i="2" s="1"/>
  <c r="G661" i="2" l="1"/>
  <c r="H661" i="2" s="1"/>
  <c r="G662" i="2" l="1"/>
  <c r="H662" i="2" s="1"/>
  <c r="G663" i="2" l="1"/>
  <c r="H663" i="2" s="1"/>
  <c r="G664" i="2" l="1"/>
  <c r="H664" i="2" s="1"/>
  <c r="G665" i="2" l="1"/>
  <c r="H665" i="2" s="1"/>
  <c r="G666" i="2" l="1"/>
  <c r="H666" i="2" s="1"/>
  <c r="G667" i="2" l="1"/>
  <c r="H667" i="2" s="1"/>
  <c r="G668" i="2" l="1"/>
  <c r="H668" i="2" s="1"/>
  <c r="G669" i="2" l="1"/>
  <c r="H669" i="2" s="1"/>
  <c r="G670" i="2" l="1"/>
  <c r="H670" i="2" s="1"/>
  <c r="G671" i="2" l="1"/>
  <c r="H671" i="2" s="1"/>
  <c r="G672" i="2" l="1"/>
  <c r="H672" i="2" s="1"/>
  <c r="G673" i="2" l="1"/>
  <c r="H673" i="2" s="1"/>
  <c r="G674" i="2" l="1"/>
  <c r="H674" i="2" s="1"/>
  <c r="G675" i="2" l="1"/>
  <c r="H675" i="2" s="1"/>
  <c r="G676" i="2" l="1"/>
  <c r="H676" i="2" s="1"/>
  <c r="G677" i="2" l="1"/>
  <c r="H677" i="2" s="1"/>
  <c r="G678" i="2" l="1"/>
  <c r="H678" i="2" s="1"/>
  <c r="G679" i="2" l="1"/>
  <c r="H679" i="2" s="1"/>
  <c r="G680" i="2" l="1"/>
  <c r="H680" i="2" s="1"/>
  <c r="G681" i="2" l="1"/>
  <c r="H681" i="2" s="1"/>
  <c r="G682" i="2" l="1"/>
  <c r="H682" i="2" s="1"/>
  <c r="G683" i="2" l="1"/>
  <c r="H683" i="2" s="1"/>
  <c r="G684" i="2" l="1"/>
  <c r="H684" i="2" s="1"/>
  <c r="G685" i="2" l="1"/>
  <c r="H685" i="2" s="1"/>
  <c r="G686" i="2" l="1"/>
  <c r="H686" i="2" s="1"/>
  <c r="G687" i="2" l="1"/>
  <c r="H687" i="2" s="1"/>
  <c r="G688" i="2" l="1"/>
  <c r="H688" i="2" s="1"/>
  <c r="G689" i="2" l="1"/>
  <c r="H689" i="2" s="1"/>
  <c r="G690" i="2" l="1"/>
  <c r="H690" i="2" s="1"/>
  <c r="G691" i="2" l="1"/>
  <c r="H691" i="2" s="1"/>
  <c r="G692" i="2" l="1"/>
  <c r="H692" i="2" s="1"/>
  <c r="G693" i="2" l="1"/>
  <c r="H693" i="2" s="1"/>
  <c r="G694" i="2" l="1"/>
  <c r="H694" i="2" s="1"/>
  <c r="G695" i="2" l="1"/>
  <c r="H695" i="2" s="1"/>
  <c r="G696" i="2" l="1"/>
  <c r="H696" i="2" s="1"/>
  <c r="G697" i="2" l="1"/>
  <c r="H697" i="2" s="1"/>
  <c r="G698" i="2" l="1"/>
  <c r="H698" i="2" s="1"/>
  <c r="G699" i="2" l="1"/>
  <c r="H699" i="2" s="1"/>
  <c r="G700" i="2" l="1"/>
  <c r="H700" i="2" s="1"/>
  <c r="G701" i="2" l="1"/>
  <c r="H701" i="2" s="1"/>
  <c r="G702" i="2" l="1"/>
  <c r="H702" i="2" s="1"/>
  <c r="G703" i="2" l="1"/>
  <c r="H703" i="2" s="1"/>
  <c r="G704" i="2" l="1"/>
  <c r="H704" i="2" s="1"/>
  <c r="G705" i="2" l="1"/>
  <c r="H705" i="2" s="1"/>
  <c r="G706" i="2" l="1"/>
  <c r="H706" i="2" s="1"/>
  <c r="G707" i="2" l="1"/>
  <c r="H707" i="2" s="1"/>
  <c r="G708" i="2" l="1"/>
  <c r="H708" i="2" s="1"/>
  <c r="G709" i="2" l="1"/>
  <c r="H709" i="2" s="1"/>
  <c r="G710" i="2" l="1"/>
  <c r="H710" i="2" s="1"/>
  <c r="G711" i="2" l="1"/>
  <c r="H711" i="2" s="1"/>
  <c r="G712" i="2" l="1"/>
  <c r="H712" i="2" s="1"/>
  <c r="G713" i="2" l="1"/>
  <c r="H713" i="2" s="1"/>
  <c r="G714" i="2" l="1"/>
  <c r="H714" i="2" s="1"/>
  <c r="G715" i="2" l="1"/>
  <c r="H715" i="2" s="1"/>
  <c r="G716" i="2" l="1"/>
  <c r="H716" i="2" s="1"/>
  <c r="G717" i="2" l="1"/>
  <c r="H717" i="2" s="1"/>
  <c r="G718" i="2" l="1"/>
  <c r="H718" i="2" s="1"/>
  <c r="G719" i="2" l="1"/>
  <c r="H719" i="2" s="1"/>
  <c r="G720" i="2" l="1"/>
  <c r="H720" i="2" s="1"/>
  <c r="G721" i="2" l="1"/>
  <c r="H721" i="2" s="1"/>
  <c r="G722" i="2" l="1"/>
  <c r="H722" i="2" s="1"/>
  <c r="G723" i="2" l="1"/>
  <c r="H723" i="2" s="1"/>
  <c r="G724" i="2" l="1"/>
  <c r="H724" i="2" s="1"/>
  <c r="G725" i="2" l="1"/>
  <c r="H725" i="2" s="1"/>
  <c r="G726" i="2" l="1"/>
  <c r="H726" i="2" s="1"/>
  <c r="G727" i="2" l="1"/>
  <c r="H727" i="2" s="1"/>
  <c r="G728" i="2" l="1"/>
  <c r="H728" i="2" s="1"/>
  <c r="G729" i="2" l="1"/>
  <c r="H729" i="2" s="1"/>
  <c r="G730" i="2" l="1"/>
  <c r="H730" i="2" s="1"/>
  <c r="G731" i="2" l="1"/>
  <c r="H731" i="2" s="1"/>
  <c r="G732" i="2" l="1"/>
  <c r="H732" i="2" s="1"/>
  <c r="G733" i="2" l="1"/>
  <c r="H733" i="2" s="1"/>
  <c r="G734" i="2" l="1"/>
  <c r="H734" i="2" s="1"/>
  <c r="G735" i="2" l="1"/>
  <c r="H735" i="2" s="1"/>
  <c r="G736" i="2" l="1"/>
  <c r="H736" i="2" s="1"/>
  <c r="G737" i="2" l="1"/>
  <c r="H737" i="2" s="1"/>
  <c r="G738" i="2" l="1"/>
  <c r="H738" i="2" s="1"/>
  <c r="G739" i="2" l="1"/>
  <c r="H739" i="2" s="1"/>
  <c r="G740" i="2" l="1"/>
  <c r="H740" i="2" s="1"/>
  <c r="G741" i="2" l="1"/>
  <c r="H741" i="2" s="1"/>
  <c r="G742" i="2" l="1"/>
  <c r="H742" i="2" s="1"/>
  <c r="G743" i="2" l="1"/>
  <c r="H743" i="2" s="1"/>
  <c r="G744" i="2" l="1"/>
  <c r="H744" i="2" s="1"/>
  <c r="G745" i="2" l="1"/>
  <c r="H745" i="2" s="1"/>
  <c r="G746" i="2" l="1"/>
  <c r="H746" i="2" s="1"/>
  <c r="G747" i="2" l="1"/>
  <c r="H747" i="2" s="1"/>
  <c r="G748" i="2" l="1"/>
  <c r="H748" i="2" s="1"/>
  <c r="G749" i="2" l="1"/>
  <c r="H749" i="2" s="1"/>
  <c r="G750" i="2" l="1"/>
  <c r="H750" i="2" s="1"/>
  <c r="G751" i="2" l="1"/>
  <c r="H751" i="2" s="1"/>
  <c r="G752" i="2" l="1"/>
  <c r="H752" i="2" s="1"/>
  <c r="G753" i="2" l="1"/>
  <c r="H753" i="2" s="1"/>
  <c r="G754" i="2" l="1"/>
  <c r="H754" i="2" s="1"/>
  <c r="G755" i="2" l="1"/>
  <c r="H755" i="2" s="1"/>
  <c r="G756" i="2" l="1"/>
  <c r="H756" i="2" s="1"/>
  <c r="G757" i="2" l="1"/>
  <c r="H757" i="2" s="1"/>
  <c r="G758" i="2" l="1"/>
  <c r="H758" i="2" s="1"/>
  <c r="G759" i="2" l="1"/>
  <c r="H759" i="2" s="1"/>
  <c r="G760" i="2" l="1"/>
  <c r="H760" i="2" s="1"/>
  <c r="G761" i="2" l="1"/>
  <c r="H761" i="2" s="1"/>
  <c r="G762" i="2" l="1"/>
  <c r="H762" i="2" s="1"/>
  <c r="G763" i="2" l="1"/>
  <c r="H763" i="2" s="1"/>
  <c r="G764" i="2" l="1"/>
  <c r="H764" i="2" s="1"/>
  <c r="G765" i="2" l="1"/>
  <c r="H765" i="2" s="1"/>
  <c r="G766" i="2" l="1"/>
  <c r="H766" i="2" s="1"/>
  <c r="G767" i="2" l="1"/>
  <c r="H767" i="2" s="1"/>
  <c r="G768" i="2" l="1"/>
  <c r="H768" i="2" s="1"/>
  <c r="G769" i="2" l="1"/>
  <c r="H769" i="2" s="1"/>
  <c r="G770" i="2" l="1"/>
  <c r="H770" i="2" s="1"/>
</calcChain>
</file>

<file path=xl/sharedStrings.xml><?xml version="1.0" encoding="utf-8"?>
<sst xmlns="http://schemas.openxmlformats.org/spreadsheetml/2006/main" count="119" uniqueCount="30">
  <si>
    <t>(1+x)^12/12</t>
  </si>
  <si>
    <t>(1+x)^11/12</t>
  </si>
  <si>
    <t>(1+x)^10/12</t>
  </si>
  <si>
    <t>(1+x)^9/12</t>
  </si>
  <si>
    <t>(1+x)^8/12</t>
  </si>
  <si>
    <t>(1+x)^7/12</t>
  </si>
  <si>
    <t>Credit Card APR based on assumptions.</t>
  </si>
  <si>
    <t>(1+x)^6/12</t>
  </si>
  <si>
    <t>(1+x)^5/12</t>
  </si>
  <si>
    <t>(1+x)^4/12</t>
  </si>
  <si>
    <t>APR Formula</t>
  </si>
  <si>
    <t>(1+x)^3/12</t>
  </si>
  <si>
    <t>Monthly Interest Rate</t>
  </si>
  <si>
    <t>(1+x)^2/12</t>
  </si>
  <si>
    <t>Tenure (Months)</t>
  </si>
  <si>
    <t>(1+x)^1/12</t>
  </si>
  <si>
    <t>Minimum Monthly Due</t>
  </si>
  <si>
    <t>1+x</t>
  </si>
  <si>
    <t>Annual Charge (1st Statement)</t>
  </si>
  <si>
    <t>Credit Balance</t>
  </si>
  <si>
    <t>Interest Charged</t>
  </si>
  <si>
    <t>Minimum Due</t>
  </si>
  <si>
    <t>Cash Flow</t>
  </si>
  <si>
    <t>Month</t>
  </si>
  <si>
    <t>Credit Limit</t>
  </si>
  <si>
    <t>Years to pay off</t>
  </si>
  <si>
    <t>Years</t>
  </si>
  <si>
    <t xml:space="preserve">Years </t>
  </si>
  <si>
    <t>The calculation is based on no annual fee for the first year.</t>
  </si>
  <si>
    <t>The calculation would vary if the customer delays on monthly payment due.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</si>
</sst>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(* #,##0.0000_);_(* \(#,##0.0000\);_(* &quot;-&quot;??_);_(@_)"/>
    <numFmt numFmtId="165" formatCode="#,##0.0"/>
    <numFmt numFmtId="166" formatCode="0.000%"/>
    <numFmt numFmtId="167" formatCode="0.0%"/>
    <numFmt numFmtId="168" formatCode="_(* #,##0_);_(* \(#,##0\);_(* &quot;-&quot;??_);_(@_)"/>
  </numFmts>
  <fonts count="8" x14ac:knownFonts="1">
    <font>
      <sz val="12"/>
      <name val="Book Antiqua"/>
      <family val="1"/>
    </font>
    <font>
      <sz val="12"/>
      <name val="Book Antiqua"/>
      <family val="1"/>
    </font>
    <font>
      <sz val="10"/>
      <name val="Book Antiqua"/>
      <family val="1"/>
    </font>
    <font>
      <b/>
      <sz val="12"/>
      <color theme="3"/>
      <name val="Book Antiqua"/>
      <family val="1"/>
    </font>
    <font>
      <b/>
      <sz val="12"/>
      <name val="Book Antiqua"/>
      <family val="1"/>
    </font>
    <font>
      <sz val="12"/>
      <color theme="1"/>
      <name val="Book Antiqua"/>
      <family val="1"/>
    </font>
    <font>
      <sz val="11"/>
      <color rgb="FF00206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43" fontId="0" fillId="2" borderId="0" xfId="0" applyNumberFormat="1" applyFill="1"/>
    <xf numFmtId="43" fontId="0" fillId="3" borderId="0" xfId="0" applyNumberFormat="1" applyFill="1"/>
    <xf numFmtId="43" fontId="0" fillId="4" borderId="0" xfId="0" applyNumberFormat="1" applyFill="1"/>
    <xf numFmtId="0" fontId="2" fillId="4" borderId="0" xfId="0" applyFont="1" applyFill="1"/>
    <xf numFmtId="164" fontId="0" fillId="5" borderId="0" xfId="0" applyNumberFormat="1" applyFill="1"/>
    <xf numFmtId="0" fontId="0" fillId="5" borderId="0" xfId="0" applyFill="1"/>
    <xf numFmtId="165" fontId="0" fillId="0" borderId="0" xfId="0" applyNumberFormat="1"/>
    <xf numFmtId="0" fontId="3" fillId="6" borderId="0" xfId="0" applyFont="1" applyFill="1"/>
    <xf numFmtId="10" fontId="0" fillId="0" borderId="0" xfId="2" applyNumberFormat="1" applyFont="1"/>
    <xf numFmtId="166" fontId="0" fillId="0" borderId="0" xfId="2" applyNumberFormat="1" applyFont="1"/>
    <xf numFmtId="0" fontId="1" fillId="0" borderId="0" xfId="0" applyFont="1"/>
    <xf numFmtId="10" fontId="0" fillId="0" borderId="0" xfId="0" applyNumberFormat="1"/>
    <xf numFmtId="3" fontId="0" fillId="0" borderId="0" xfId="0" applyNumberFormat="1"/>
    <xf numFmtId="167" fontId="0" fillId="0" borderId="0" xfId="2" applyNumberFormat="1" applyFont="1"/>
    <xf numFmtId="164" fontId="0" fillId="5" borderId="0" xfId="1" applyNumberFormat="1" applyFont="1" applyFill="1"/>
    <xf numFmtId="0" fontId="0" fillId="0" borderId="1" xfId="0" applyBorder="1"/>
    <xf numFmtId="167" fontId="0" fillId="0" borderId="0" xfId="0" applyNumberFormat="1"/>
    <xf numFmtId="0" fontId="4" fillId="0" borderId="0" xfId="0" applyFont="1"/>
    <xf numFmtId="165" fontId="4" fillId="0" borderId="0" xfId="0" applyNumberFormat="1" applyFont="1"/>
    <xf numFmtId="0" fontId="0" fillId="7" borderId="0" xfId="0" applyFill="1"/>
    <xf numFmtId="0" fontId="0" fillId="8" borderId="0" xfId="0" applyFill="1"/>
    <xf numFmtId="165" fontId="0" fillId="8" borderId="0" xfId="0" applyNumberFormat="1" applyFill="1"/>
    <xf numFmtId="0" fontId="1" fillId="7" borderId="0" xfId="0" applyFont="1" applyFill="1"/>
    <xf numFmtId="165" fontId="0" fillId="7" borderId="0" xfId="0" applyNumberFormat="1" applyFill="1"/>
    <xf numFmtId="164" fontId="0" fillId="7" borderId="0" xfId="1" applyNumberFormat="1" applyFont="1" applyFill="1"/>
    <xf numFmtId="167" fontId="0" fillId="7" borderId="0" xfId="2" applyNumberFormat="1" applyFont="1" applyFill="1"/>
    <xf numFmtId="164" fontId="0" fillId="7" borderId="0" xfId="0" applyNumberFormat="1" applyFill="1"/>
    <xf numFmtId="0" fontId="2" fillId="7" borderId="0" xfId="0" applyFont="1" applyFill="1"/>
    <xf numFmtId="43" fontId="0" fillId="7" borderId="0" xfId="0" applyNumberFormat="1" applyFill="1"/>
    <xf numFmtId="3" fontId="0" fillId="7" borderId="0" xfId="0" applyNumberFormat="1" applyFill="1"/>
    <xf numFmtId="10" fontId="0" fillId="7" borderId="0" xfId="0" applyNumberFormat="1" applyFill="1"/>
    <xf numFmtId="166" fontId="0" fillId="7" borderId="0" xfId="2" applyNumberFormat="1" applyFont="1" applyFill="1"/>
    <xf numFmtId="10" fontId="0" fillId="7" borderId="0" xfId="2" applyNumberFormat="1" applyFont="1" applyFill="1"/>
    <xf numFmtId="0" fontId="3" fillId="7" borderId="0" xfId="0" applyFont="1" applyFill="1"/>
    <xf numFmtId="0" fontId="0" fillId="7" borderId="1" xfId="0" applyFill="1" applyBorder="1"/>
    <xf numFmtId="167" fontId="0" fillId="7" borderId="0" xfId="0" applyNumberFormat="1" applyFill="1"/>
    <xf numFmtId="166" fontId="0" fillId="7" borderId="0" xfId="0" applyNumberFormat="1" applyFill="1"/>
    <xf numFmtId="0" fontId="4" fillId="7" borderId="0" xfId="0" applyFont="1" applyFill="1"/>
    <xf numFmtId="165" fontId="4" fillId="7" borderId="0" xfId="0" applyNumberFormat="1" applyFont="1" applyFill="1"/>
    <xf numFmtId="0" fontId="0" fillId="9" borderId="0" xfId="0" applyFill="1"/>
    <xf numFmtId="165" fontId="0" fillId="9" borderId="0" xfId="0" applyNumberFormat="1" applyFill="1"/>
    <xf numFmtId="168" fontId="0" fillId="7" borderId="0" xfId="1" applyNumberFormat="1" applyFont="1" applyFill="1"/>
    <xf numFmtId="168" fontId="0" fillId="0" borderId="0" xfId="1" applyNumberFormat="1" applyFont="1"/>
    <xf numFmtId="0" fontId="5" fillId="7" borderId="0" xfId="0" applyFont="1" applyFill="1"/>
    <xf numFmtId="0" fontId="0" fillId="10" borderId="0" xfId="0" applyFill="1"/>
    <xf numFmtId="0" fontId="6" fillId="11" borderId="2" xfId="0" applyFont="1" applyFill="1" applyBorder="1"/>
    <xf numFmtId="10" fontId="6" fillId="11" borderId="2" xfId="2" applyNumberFormat="1" applyFont="1" applyFill="1" applyBorder="1"/>
    <xf numFmtId="168" fontId="6" fillId="11" borderId="2" xfId="1" applyNumberFormat="1" applyFont="1" applyFill="1" applyBorder="1"/>
    <xf numFmtId="0" fontId="6" fillId="11" borderId="3" xfId="0" applyFont="1" applyFill="1" applyBorder="1"/>
    <xf numFmtId="168" fontId="6" fillId="11" borderId="3" xfId="1" applyNumberFormat="1" applyFont="1" applyFill="1" applyBorder="1"/>
    <xf numFmtId="9" fontId="6" fillId="11" borderId="3" xfId="2" applyFont="1" applyFill="1" applyBorder="1"/>
    <xf numFmtId="10" fontId="6" fillId="11" borderId="3" xfId="2" applyNumberFormat="1" applyFont="1" applyFill="1" applyBorder="1"/>
    <xf numFmtId="0" fontId="6" fillId="11" borderId="4" xfId="0" applyFont="1" applyFill="1" applyBorder="1"/>
    <xf numFmtId="0" fontId="7" fillId="7" borderId="4" xfId="0" applyFont="1" applyFill="1" applyBorder="1"/>
    <xf numFmtId="43" fontId="7" fillId="7" borderId="4" xfId="1" applyFont="1" applyFill="1" applyBorder="1"/>
    <xf numFmtId="0" fontId="7" fillId="7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69"/>
  <sheetViews>
    <sheetView showGridLines="0" topLeftCell="A20" zoomScaleNormal="100" workbookViewId="0">
      <pane xSplit="10" ySplit="17" topLeftCell="K37" activePane="bottomRight" state="frozen"/>
      <selection activeCell="A20" sqref="A20"/>
      <selection pane="topRight" activeCell="K20" sqref="K20"/>
      <selection pane="bottomLeft" activeCell="A37" sqref="A37"/>
      <selection pane="bottomRight" activeCell="G23" sqref="G23:G176"/>
    </sheetView>
  </sheetViews>
  <sheetFormatPr defaultRowHeight="15.6" x14ac:dyDescent="0.3"/>
  <cols>
    <col min="1" max="1" width="28.3984375" bestFit="1" customWidth="1"/>
    <col min="2" max="2" width="12" bestFit="1" customWidth="1"/>
    <col min="4" max="4" width="10.19921875" bestFit="1" customWidth="1"/>
    <col min="5" max="5" width="3" customWidth="1"/>
    <col min="6" max="6" width="14.19921875" bestFit="1" customWidth="1"/>
    <col min="7" max="7" width="15.69921875" bestFit="1" customWidth="1"/>
    <col min="8" max="8" width="14" bestFit="1" customWidth="1"/>
    <col min="9" max="9" width="3.09765625" customWidth="1"/>
    <col min="11" max="11" width="11.8984375" bestFit="1" customWidth="1"/>
    <col min="13" max="13" width="20.5" customWidth="1"/>
    <col min="14" max="14" width="10.09765625" bestFit="1" customWidth="1"/>
    <col min="17" max="17" width="14.19921875" bestFit="1" customWidth="1"/>
  </cols>
  <sheetData>
    <row r="1" spans="1:14" x14ac:dyDescent="0.3">
      <c r="A1" s="11" t="s">
        <v>24</v>
      </c>
      <c r="B1" s="7">
        <v>5000</v>
      </c>
      <c r="C1" s="11" t="s">
        <v>23</v>
      </c>
      <c r="D1" s="11" t="s">
        <v>22</v>
      </c>
      <c r="F1" s="11" t="s">
        <v>21</v>
      </c>
      <c r="G1" s="11" t="s">
        <v>20</v>
      </c>
      <c r="H1" s="11" t="s">
        <v>19</v>
      </c>
    </row>
    <row r="2" spans="1:14" x14ac:dyDescent="0.3">
      <c r="A2" s="11" t="s">
        <v>18</v>
      </c>
      <c r="B2" s="7">
        <v>287.5</v>
      </c>
      <c r="C2">
        <v>0</v>
      </c>
      <c r="D2" s="7">
        <f>-B1</f>
        <v>-5000</v>
      </c>
      <c r="G2" s="7"/>
      <c r="H2" s="7">
        <f>+B1</f>
        <v>5000</v>
      </c>
      <c r="K2" t="s">
        <v>17</v>
      </c>
      <c r="L2" s="15">
        <f>1+B6</f>
        <v>1.3673497026215755</v>
      </c>
    </row>
    <row r="3" spans="1:14" x14ac:dyDescent="0.3">
      <c r="A3" s="11" t="s">
        <v>16</v>
      </c>
      <c r="B3" s="14">
        <v>0.05</v>
      </c>
      <c r="C3">
        <f t="shared" ref="C3:C14" si="0">C2+1</f>
        <v>1</v>
      </c>
      <c r="D3" s="7">
        <f>F3+B2</f>
        <v>537.5</v>
      </c>
      <c r="F3" s="7">
        <f>ROUND($B$3*H2,1)</f>
        <v>250</v>
      </c>
      <c r="G3" s="7">
        <f>ROUND(H2*$B$5,1)</f>
        <v>100</v>
      </c>
      <c r="H3" s="7">
        <f t="shared" ref="H3:H14" si="1">H2-F3+G3</f>
        <v>4850</v>
      </c>
      <c r="K3" s="6" t="s">
        <v>15</v>
      </c>
      <c r="L3" s="5">
        <f t="shared" ref="L3:L9" si="2">($L$2)^(C3/12)</f>
        <v>1.0264157323321796</v>
      </c>
      <c r="M3" s="4" t="str">
        <f t="shared" ref="M3:M14" si="3">"repayment/{"&amp;K3&amp;"}"</f>
        <v>repayment/{(1+x)^1/12}</v>
      </c>
      <c r="N3" s="3">
        <f t="shared" ref="N3:N14" si="4">D3/L3</f>
        <v>523.66695391419478</v>
      </c>
    </row>
    <row r="4" spans="1:14" x14ac:dyDescent="0.3">
      <c r="A4" s="11" t="s">
        <v>14</v>
      </c>
      <c r="B4" s="13">
        <v>12</v>
      </c>
      <c r="C4">
        <f t="shared" si="0"/>
        <v>2</v>
      </c>
      <c r="D4" s="7">
        <f t="shared" ref="D4:D13" si="5">F4</f>
        <v>242.5</v>
      </c>
      <c r="F4" s="7">
        <f t="shared" ref="F4:F14" si="6">ROUND($B$3*H3,1)</f>
        <v>242.5</v>
      </c>
      <c r="G4" s="7">
        <f t="shared" ref="G4:G14" si="7">ROUND(H3*$B$5,1)</f>
        <v>97</v>
      </c>
      <c r="H4" s="7">
        <f t="shared" si="1"/>
        <v>4704.5</v>
      </c>
      <c r="K4" s="6" t="s">
        <v>13</v>
      </c>
      <c r="L4" s="5">
        <f t="shared" si="2"/>
        <v>1.0535292555790046</v>
      </c>
      <c r="M4" s="4" t="str">
        <f t="shared" si="3"/>
        <v>repayment/{(1+x)^2/12}</v>
      </c>
      <c r="N4" s="3">
        <f t="shared" si="4"/>
        <v>230.17870525743064</v>
      </c>
    </row>
    <row r="5" spans="1:14" x14ac:dyDescent="0.3">
      <c r="A5" s="11" t="s">
        <v>12</v>
      </c>
      <c r="B5" s="12">
        <v>0.02</v>
      </c>
      <c r="C5">
        <f t="shared" si="0"/>
        <v>3</v>
      </c>
      <c r="D5" s="7">
        <f t="shared" si="5"/>
        <v>235.2</v>
      </c>
      <c r="F5" s="7">
        <f t="shared" si="6"/>
        <v>235.2</v>
      </c>
      <c r="G5" s="7">
        <f t="shared" si="7"/>
        <v>94.1</v>
      </c>
      <c r="H5" s="7">
        <f t="shared" si="1"/>
        <v>4563.4000000000005</v>
      </c>
      <c r="K5" s="6" t="s">
        <v>11</v>
      </c>
      <c r="L5" s="5">
        <f t="shared" si="2"/>
        <v>1.0813590023985</v>
      </c>
      <c r="M5" s="4" t="str">
        <f t="shared" si="3"/>
        <v>repayment/{(1+x)^3/12}</v>
      </c>
      <c r="N5" s="3">
        <f t="shared" si="4"/>
        <v>217.50408465488005</v>
      </c>
    </row>
    <row r="6" spans="1:14" x14ac:dyDescent="0.3">
      <c r="A6" s="11" t="s">
        <v>10</v>
      </c>
      <c r="B6" s="10">
        <f>(IRR(D2:D14,0.01)+1)^12-1</f>
        <v>0.36734970262157551</v>
      </c>
      <c r="C6">
        <f t="shared" si="0"/>
        <v>4</v>
      </c>
      <c r="D6" s="7">
        <f t="shared" si="5"/>
        <v>228.2</v>
      </c>
      <c r="F6" s="7">
        <f t="shared" si="6"/>
        <v>228.2</v>
      </c>
      <c r="G6" s="7">
        <f t="shared" si="7"/>
        <v>91.3</v>
      </c>
      <c r="H6" s="7">
        <f t="shared" si="1"/>
        <v>4426.5000000000009</v>
      </c>
      <c r="K6" s="6" t="s">
        <v>9</v>
      </c>
      <c r="L6" s="5">
        <f t="shared" si="2"/>
        <v>1.1099238923608514</v>
      </c>
      <c r="M6" s="4" t="str">
        <f t="shared" si="3"/>
        <v>repayment/{(1+x)^4/12}</v>
      </c>
      <c r="N6" s="3">
        <f t="shared" si="4"/>
        <v>205.59968261842681</v>
      </c>
    </row>
    <row r="7" spans="1:14" x14ac:dyDescent="0.3">
      <c r="C7">
        <f t="shared" si="0"/>
        <v>5</v>
      </c>
      <c r="D7" s="7">
        <f t="shared" si="5"/>
        <v>221.3</v>
      </c>
      <c r="F7" s="7">
        <f t="shared" si="6"/>
        <v>221.3</v>
      </c>
      <c r="G7" s="7">
        <f t="shared" si="7"/>
        <v>88.5</v>
      </c>
      <c r="H7" s="7">
        <f t="shared" si="1"/>
        <v>4293.7000000000007</v>
      </c>
      <c r="K7" s="6" t="s">
        <v>8</v>
      </c>
      <c r="L7" s="5">
        <f t="shared" si="2"/>
        <v>1.1392433448105466</v>
      </c>
      <c r="M7" s="4" t="str">
        <f t="shared" si="3"/>
        <v>repayment/{(1+x)^5/12}</v>
      </c>
      <c r="N7" s="3">
        <f t="shared" si="4"/>
        <v>194.25173823315305</v>
      </c>
    </row>
    <row r="8" spans="1:14" x14ac:dyDescent="0.3">
      <c r="B8" s="9"/>
      <c r="C8">
        <f t="shared" si="0"/>
        <v>6</v>
      </c>
      <c r="D8" s="7">
        <f t="shared" si="5"/>
        <v>214.7</v>
      </c>
      <c r="F8" s="7">
        <f t="shared" si="6"/>
        <v>214.7</v>
      </c>
      <c r="G8" s="7">
        <f t="shared" si="7"/>
        <v>85.9</v>
      </c>
      <c r="H8" s="7">
        <f t="shared" si="1"/>
        <v>4164.9000000000005</v>
      </c>
      <c r="K8" s="6" t="s">
        <v>7</v>
      </c>
      <c r="L8" s="5">
        <f t="shared" si="2"/>
        <v>1.169337292068279</v>
      </c>
      <c r="M8" s="4" t="str">
        <f t="shared" si="3"/>
        <v>repayment/{(1+x)^6/12}</v>
      </c>
      <c r="N8" s="3">
        <f t="shared" si="4"/>
        <v>183.60827235762477</v>
      </c>
    </row>
    <row r="9" spans="1:14" x14ac:dyDescent="0.3">
      <c r="A9" s="8" t="s">
        <v>6</v>
      </c>
      <c r="B9" s="8"/>
      <c r="C9">
        <f t="shared" si="0"/>
        <v>7</v>
      </c>
      <c r="D9" s="7">
        <f t="shared" si="5"/>
        <v>208.2</v>
      </c>
      <c r="F9" s="7">
        <f t="shared" si="6"/>
        <v>208.2</v>
      </c>
      <c r="G9" s="7">
        <f t="shared" si="7"/>
        <v>83.3</v>
      </c>
      <c r="H9" s="7">
        <f t="shared" si="1"/>
        <v>4040.0000000000009</v>
      </c>
      <c r="K9" s="6" t="s">
        <v>5</v>
      </c>
      <c r="L9" s="5">
        <f t="shared" si="2"/>
        <v>1.2002261929815903</v>
      </c>
      <c r="M9" s="4" t="str">
        <f t="shared" si="3"/>
        <v>repayment/{(1+x)^7/12}</v>
      </c>
      <c r="N9" s="3">
        <f t="shared" si="4"/>
        <v>173.46730242804614</v>
      </c>
    </row>
    <row r="10" spans="1:14" x14ac:dyDescent="0.3">
      <c r="C10">
        <f t="shared" si="0"/>
        <v>8</v>
      </c>
      <c r="D10" s="7">
        <f t="shared" si="5"/>
        <v>202</v>
      </c>
      <c r="F10" s="7">
        <f t="shared" si="6"/>
        <v>202</v>
      </c>
      <c r="G10" s="7">
        <f t="shared" si="7"/>
        <v>80.8</v>
      </c>
      <c r="H10" s="7">
        <f t="shared" si="1"/>
        <v>3918.8000000000011</v>
      </c>
      <c r="K10" s="6" t="s">
        <v>4</v>
      </c>
      <c r="L10" s="5">
        <f t="shared" ref="L10:L14" si="8">($L$2)^(C10/12)</f>
        <v>1.231931046833463</v>
      </c>
      <c r="M10" s="4" t="str">
        <f t="shared" si="3"/>
        <v>repayment/{(1+x)^8/12}</v>
      </c>
      <c r="N10" s="3">
        <f t="shared" si="4"/>
        <v>163.97021612469121</v>
      </c>
    </row>
    <row r="11" spans="1:14" x14ac:dyDescent="0.3">
      <c r="C11">
        <f t="shared" si="0"/>
        <v>9</v>
      </c>
      <c r="D11" s="7">
        <f t="shared" si="5"/>
        <v>195.9</v>
      </c>
      <c r="F11" s="7">
        <f t="shared" si="6"/>
        <v>195.9</v>
      </c>
      <c r="G11" s="7">
        <f t="shared" si="7"/>
        <v>78.400000000000006</v>
      </c>
      <c r="H11" s="7">
        <f t="shared" si="1"/>
        <v>3801.3000000000011</v>
      </c>
      <c r="K11" s="6" t="s">
        <v>3</v>
      </c>
      <c r="L11" s="5">
        <f t="shared" si="8"/>
        <v>1.2644734076183175</v>
      </c>
      <c r="M11" s="4" t="str">
        <f t="shared" si="3"/>
        <v>repayment/{(1+x)^9/12}</v>
      </c>
      <c r="N11" s="3">
        <f t="shared" si="4"/>
        <v>154.92615251512873</v>
      </c>
    </row>
    <row r="12" spans="1:14" x14ac:dyDescent="0.3">
      <c r="C12">
        <f t="shared" si="0"/>
        <v>10</v>
      </c>
      <c r="D12" s="7">
        <f t="shared" si="5"/>
        <v>190.1</v>
      </c>
      <c r="F12" s="7">
        <f t="shared" si="6"/>
        <v>190.1</v>
      </c>
      <c r="G12" s="7">
        <f t="shared" si="7"/>
        <v>76</v>
      </c>
      <c r="H12" s="7">
        <f t="shared" si="1"/>
        <v>3687.2000000000012</v>
      </c>
      <c r="K12" s="6" t="s">
        <v>2</v>
      </c>
      <c r="L12" s="5">
        <f t="shared" si="8"/>
        <v>1.2978753986951219</v>
      </c>
      <c r="M12" s="4" t="str">
        <f t="shared" si="3"/>
        <v>repayment/{(1+x)^10/12}</v>
      </c>
      <c r="N12" s="3">
        <f t="shared" si="4"/>
        <v>146.47014666517731</v>
      </c>
    </row>
    <row r="13" spans="1:14" x14ac:dyDescent="0.3">
      <c r="C13">
        <f t="shared" si="0"/>
        <v>11</v>
      </c>
      <c r="D13" s="7">
        <f t="shared" si="5"/>
        <v>184.4</v>
      </c>
      <c r="F13" s="7">
        <f t="shared" si="6"/>
        <v>184.4</v>
      </c>
      <c r="G13" s="7">
        <f t="shared" si="7"/>
        <v>73.7</v>
      </c>
      <c r="H13" s="7">
        <f t="shared" si="1"/>
        <v>3576.5000000000009</v>
      </c>
      <c r="K13" s="6" t="s">
        <v>1</v>
      </c>
      <c r="L13" s="5">
        <f t="shared" si="8"/>
        <v>1.3321597278275732</v>
      </c>
      <c r="M13" s="4" t="str">
        <f t="shared" si="3"/>
        <v>repayment/{(1+x)^11/12}</v>
      </c>
      <c r="N13" s="3">
        <f t="shared" si="4"/>
        <v>138.42183947469371</v>
      </c>
    </row>
    <row r="14" spans="1:14" x14ac:dyDescent="0.3">
      <c r="C14">
        <f t="shared" si="0"/>
        <v>12</v>
      </c>
      <c r="D14" s="7">
        <f>F14+H14</f>
        <v>3648.0000000000009</v>
      </c>
      <c r="F14" s="7">
        <f t="shared" si="6"/>
        <v>178.8</v>
      </c>
      <c r="G14" s="7">
        <f t="shared" si="7"/>
        <v>71.5</v>
      </c>
      <c r="H14" s="7">
        <f t="shared" si="1"/>
        <v>3469.2000000000007</v>
      </c>
      <c r="K14" s="6" t="s">
        <v>0</v>
      </c>
      <c r="L14" s="5">
        <f t="shared" si="8"/>
        <v>1.3673497026215755</v>
      </c>
      <c r="M14" s="4" t="str">
        <f t="shared" si="3"/>
        <v>repayment/{(1+x)^12/12}</v>
      </c>
      <c r="N14" s="3">
        <f t="shared" si="4"/>
        <v>2667.9349057565946</v>
      </c>
    </row>
    <row r="15" spans="1:14" x14ac:dyDescent="0.3">
      <c r="N15" s="2">
        <f>SUM(N3:N14)</f>
        <v>5000.0000000000418</v>
      </c>
    </row>
    <row r="16" spans="1:14" x14ac:dyDescent="0.3">
      <c r="N16" s="1">
        <f>N15-B1</f>
        <v>4.1836756281554699E-11</v>
      </c>
    </row>
    <row r="19" spans="1:19" ht="16.2" thickBot="1" x14ac:dyDescent="0.3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1" spans="1:19" x14ac:dyDescent="0.3">
      <c r="A21" t="s">
        <v>24</v>
      </c>
      <c r="B21" s="7">
        <v>10000</v>
      </c>
      <c r="C21" t="s">
        <v>23</v>
      </c>
      <c r="D21" t="s">
        <v>22</v>
      </c>
      <c r="F21" t="s">
        <v>21</v>
      </c>
      <c r="G21" t="s">
        <v>20</v>
      </c>
      <c r="H21" t="s">
        <v>19</v>
      </c>
      <c r="L21" t="s">
        <v>24</v>
      </c>
      <c r="M21" s="7">
        <v>10000</v>
      </c>
      <c r="N21" t="s">
        <v>23</v>
      </c>
      <c r="O21" t="s">
        <v>22</v>
      </c>
      <c r="Q21" t="s">
        <v>21</v>
      </c>
      <c r="R21" t="s">
        <v>20</v>
      </c>
      <c r="S21" t="s">
        <v>19</v>
      </c>
    </row>
    <row r="22" spans="1:19" x14ac:dyDescent="0.3">
      <c r="A22" t="s">
        <v>18</v>
      </c>
      <c r="B22" s="7">
        <v>350</v>
      </c>
      <c r="C22">
        <v>0</v>
      </c>
      <c r="D22" s="7">
        <f>-B21</f>
        <v>-10000</v>
      </c>
      <c r="G22" s="7"/>
      <c r="H22" s="7">
        <f>+B21+B22</f>
        <v>10350</v>
      </c>
      <c r="L22" t="s">
        <v>18</v>
      </c>
      <c r="M22" s="7"/>
      <c r="N22">
        <v>1</v>
      </c>
      <c r="O22" s="7">
        <f>-M21</f>
        <v>-10000</v>
      </c>
      <c r="R22" s="7"/>
      <c r="S22" s="7">
        <f>+M21+M22</f>
        <v>10000</v>
      </c>
    </row>
    <row r="23" spans="1:19" x14ac:dyDescent="0.3">
      <c r="A23" t="s">
        <v>16</v>
      </c>
      <c r="B23" s="17">
        <v>0.05</v>
      </c>
      <c r="C23">
        <f t="shared" ref="C23:C86" si="9">C22+1</f>
        <v>1</v>
      </c>
      <c r="D23" s="7">
        <f>F23</f>
        <v>517.5</v>
      </c>
      <c r="F23" s="7">
        <f>ROUND($B$23*H22,1)</f>
        <v>517.5</v>
      </c>
      <c r="G23" s="7">
        <f>ROUND((H22-F23)*$B$25,1)</f>
        <v>270.39999999999998</v>
      </c>
      <c r="H23" s="7">
        <f t="shared" ref="H23:H86" si="10">H22-F23+G23</f>
        <v>10102.9</v>
      </c>
      <c r="L23" t="s">
        <v>16</v>
      </c>
      <c r="M23" s="17">
        <v>0.05</v>
      </c>
      <c r="N23">
        <v>2</v>
      </c>
      <c r="O23" s="7">
        <f t="shared" ref="O23:O32" si="11">Q23</f>
        <v>500</v>
      </c>
      <c r="Q23" s="7">
        <f>ROUND($B$23*S22,1)</f>
        <v>500</v>
      </c>
      <c r="R23" s="7">
        <f>(S22*M25)</f>
        <v>275</v>
      </c>
      <c r="S23" s="7">
        <f>S22-Q23+R23</f>
        <v>9775</v>
      </c>
    </row>
    <row r="24" spans="1:19" x14ac:dyDescent="0.3">
      <c r="A24" t="s">
        <v>14</v>
      </c>
      <c r="B24" s="13">
        <v>12</v>
      </c>
      <c r="C24">
        <f t="shared" si="9"/>
        <v>2</v>
      </c>
      <c r="D24" s="7">
        <f t="shared" ref="D24:D33" si="12">F24</f>
        <v>505.1</v>
      </c>
      <c r="F24" s="7">
        <f t="shared" ref="F24:F87" si="13">ROUND($B$23*H23,1)</f>
        <v>505.1</v>
      </c>
      <c r="G24" s="7">
        <f t="shared" ref="G24:G87" si="14">ROUND((H23-F24)*$B$25,1)</f>
        <v>263.89999999999998</v>
      </c>
      <c r="H24" s="7">
        <f t="shared" si="10"/>
        <v>9861.6999999999989</v>
      </c>
      <c r="L24" t="s">
        <v>14</v>
      </c>
      <c r="M24" s="13">
        <v>12</v>
      </c>
      <c r="N24">
        <v>3</v>
      </c>
      <c r="O24" s="7">
        <f t="shared" si="11"/>
        <v>488.8</v>
      </c>
      <c r="Q24" s="7">
        <f>ROUND(S23*$M$23,1)</f>
        <v>488.8</v>
      </c>
      <c r="R24" s="7">
        <f>ROUND(S23*$M$25,1)</f>
        <v>268.8</v>
      </c>
      <c r="S24" s="7">
        <f t="shared" ref="S24" si="15">S23-Q24+R24</f>
        <v>9555</v>
      </c>
    </row>
    <row r="25" spans="1:19" x14ac:dyDescent="0.3">
      <c r="A25" t="s">
        <v>12</v>
      </c>
      <c r="B25" s="12">
        <v>2.75E-2</v>
      </c>
      <c r="C25">
        <f t="shared" si="9"/>
        <v>3</v>
      </c>
      <c r="D25" s="7">
        <f t="shared" si="12"/>
        <v>493.1</v>
      </c>
      <c r="F25" s="7">
        <f t="shared" si="13"/>
        <v>493.1</v>
      </c>
      <c r="G25" s="7">
        <f t="shared" si="14"/>
        <v>257.60000000000002</v>
      </c>
      <c r="H25" s="7">
        <f t="shared" si="10"/>
        <v>9626.1999999999989</v>
      </c>
      <c r="L25" t="s">
        <v>12</v>
      </c>
      <c r="M25" s="12">
        <v>2.75E-2</v>
      </c>
      <c r="N25">
        <v>4</v>
      </c>
      <c r="O25" s="7">
        <f t="shared" si="11"/>
        <v>477.8</v>
      </c>
      <c r="Q25" s="7">
        <f t="shared" ref="Q25:Q52" si="16">ROUND(S24*$M$23,1)</f>
        <v>477.8</v>
      </c>
      <c r="R25" s="7">
        <f t="shared" ref="R25:R88" si="17">ROUND(S24*$M$25,1)</f>
        <v>262.8</v>
      </c>
      <c r="S25" s="7">
        <f t="shared" ref="S25:S32" si="18">S24-Q25+R25</f>
        <v>9340</v>
      </c>
    </row>
    <row r="26" spans="1:19" x14ac:dyDescent="0.3">
      <c r="A26" t="s">
        <v>10</v>
      </c>
      <c r="B26" s="17">
        <f>(IRR(D22:D34,0.01)+1)^12-1</f>
        <v>0.47063673100257386</v>
      </c>
      <c r="C26">
        <f t="shared" si="9"/>
        <v>4</v>
      </c>
      <c r="D26" s="7">
        <f t="shared" si="12"/>
        <v>481.3</v>
      </c>
      <c r="F26" s="7">
        <f t="shared" si="13"/>
        <v>481.3</v>
      </c>
      <c r="G26" s="7">
        <f t="shared" si="14"/>
        <v>251.5</v>
      </c>
      <c r="H26" s="7">
        <f t="shared" si="10"/>
        <v>9396.4</v>
      </c>
      <c r="L26" t="s">
        <v>10</v>
      </c>
      <c r="M26" s="17">
        <f>(IRR(O22:O33,0.01)+1)^12-1</f>
        <v>0.35368000941774702</v>
      </c>
      <c r="N26">
        <v>5</v>
      </c>
      <c r="O26" s="7">
        <f t="shared" si="11"/>
        <v>467</v>
      </c>
      <c r="Q26" s="7">
        <f t="shared" si="16"/>
        <v>467</v>
      </c>
      <c r="R26" s="7">
        <f t="shared" si="17"/>
        <v>256.89999999999998</v>
      </c>
      <c r="S26" s="7">
        <f t="shared" si="18"/>
        <v>9129.9</v>
      </c>
    </row>
    <row r="27" spans="1:19" x14ac:dyDescent="0.3">
      <c r="C27">
        <f t="shared" si="9"/>
        <v>5</v>
      </c>
      <c r="D27" s="7">
        <f t="shared" si="12"/>
        <v>469.8</v>
      </c>
      <c r="F27" s="7">
        <f t="shared" si="13"/>
        <v>469.8</v>
      </c>
      <c r="G27" s="7">
        <f t="shared" si="14"/>
        <v>245.5</v>
      </c>
      <c r="H27" s="7">
        <f t="shared" si="10"/>
        <v>9172.1</v>
      </c>
      <c r="N27">
        <v>6</v>
      </c>
      <c r="O27" s="7">
        <f t="shared" si="11"/>
        <v>456.5</v>
      </c>
      <c r="Q27" s="7">
        <f t="shared" si="16"/>
        <v>456.5</v>
      </c>
      <c r="R27" s="7">
        <f t="shared" si="17"/>
        <v>251.1</v>
      </c>
      <c r="S27" s="7">
        <f t="shared" si="18"/>
        <v>8924.5</v>
      </c>
    </row>
    <row r="28" spans="1:19" x14ac:dyDescent="0.3">
      <c r="B28" s="12"/>
      <c r="C28">
        <f t="shared" si="9"/>
        <v>6</v>
      </c>
      <c r="D28" s="7">
        <f t="shared" si="12"/>
        <v>458.6</v>
      </c>
      <c r="F28" s="7">
        <f t="shared" si="13"/>
        <v>458.6</v>
      </c>
      <c r="G28" s="7">
        <f t="shared" si="14"/>
        <v>239.6</v>
      </c>
      <c r="H28" s="7">
        <f t="shared" si="10"/>
        <v>8953.1</v>
      </c>
      <c r="M28" s="12"/>
      <c r="N28">
        <v>7</v>
      </c>
      <c r="O28" s="7">
        <f t="shared" si="11"/>
        <v>446.2</v>
      </c>
      <c r="Q28" s="7">
        <f t="shared" si="16"/>
        <v>446.2</v>
      </c>
      <c r="R28" s="7">
        <f t="shared" si="17"/>
        <v>245.4</v>
      </c>
      <c r="S28" s="7">
        <f t="shared" si="18"/>
        <v>8723.6999999999989</v>
      </c>
    </row>
    <row r="29" spans="1:19" x14ac:dyDescent="0.3">
      <c r="A29" t="s">
        <v>6</v>
      </c>
      <c r="C29">
        <f t="shared" si="9"/>
        <v>7</v>
      </c>
      <c r="D29" s="7">
        <f t="shared" si="12"/>
        <v>447.7</v>
      </c>
      <c r="F29" s="7">
        <f t="shared" si="13"/>
        <v>447.7</v>
      </c>
      <c r="G29" s="7">
        <f t="shared" si="14"/>
        <v>233.9</v>
      </c>
      <c r="H29" s="7">
        <f t="shared" si="10"/>
        <v>8739.2999999999993</v>
      </c>
      <c r="L29" t="s">
        <v>6</v>
      </c>
      <c r="N29">
        <v>8</v>
      </c>
      <c r="O29" s="7">
        <f t="shared" si="11"/>
        <v>436.2</v>
      </c>
      <c r="Q29" s="7">
        <f t="shared" si="16"/>
        <v>436.2</v>
      </c>
      <c r="R29" s="7">
        <f t="shared" si="17"/>
        <v>239.9</v>
      </c>
      <c r="S29" s="7">
        <f t="shared" si="18"/>
        <v>8527.3999999999978</v>
      </c>
    </row>
    <row r="30" spans="1:19" x14ac:dyDescent="0.3">
      <c r="C30">
        <f t="shared" si="9"/>
        <v>8</v>
      </c>
      <c r="D30" s="7">
        <f t="shared" si="12"/>
        <v>437</v>
      </c>
      <c r="F30" s="7">
        <f t="shared" si="13"/>
        <v>437</v>
      </c>
      <c r="G30" s="7">
        <f t="shared" si="14"/>
        <v>228.3</v>
      </c>
      <c r="H30" s="7">
        <f t="shared" si="10"/>
        <v>8530.5999999999985</v>
      </c>
      <c r="N30">
        <v>9</v>
      </c>
      <c r="O30" s="7">
        <f t="shared" si="11"/>
        <v>426.4</v>
      </c>
      <c r="Q30" s="7">
        <f t="shared" si="16"/>
        <v>426.4</v>
      </c>
      <c r="R30" s="7">
        <f t="shared" si="17"/>
        <v>234.5</v>
      </c>
      <c r="S30" s="7">
        <f t="shared" si="18"/>
        <v>8335.4999999999982</v>
      </c>
    </row>
    <row r="31" spans="1:19" x14ac:dyDescent="0.3">
      <c r="C31">
        <f t="shared" si="9"/>
        <v>9</v>
      </c>
      <c r="D31" s="7">
        <f t="shared" si="12"/>
        <v>426.5</v>
      </c>
      <c r="F31" s="7">
        <f t="shared" si="13"/>
        <v>426.5</v>
      </c>
      <c r="G31" s="7">
        <f t="shared" si="14"/>
        <v>222.9</v>
      </c>
      <c r="H31" s="7">
        <f t="shared" si="10"/>
        <v>8326.9999999999982</v>
      </c>
      <c r="N31">
        <v>10</v>
      </c>
      <c r="O31" s="7">
        <f t="shared" si="11"/>
        <v>416.8</v>
      </c>
      <c r="Q31" s="7">
        <f t="shared" si="16"/>
        <v>416.8</v>
      </c>
      <c r="R31" s="7">
        <f t="shared" si="17"/>
        <v>229.2</v>
      </c>
      <c r="S31" s="7">
        <f t="shared" si="18"/>
        <v>8147.8999999999978</v>
      </c>
    </row>
    <row r="32" spans="1:19" x14ac:dyDescent="0.3">
      <c r="C32">
        <f t="shared" si="9"/>
        <v>10</v>
      </c>
      <c r="D32" s="7">
        <f t="shared" si="12"/>
        <v>416.4</v>
      </c>
      <c r="F32" s="7">
        <f t="shared" si="13"/>
        <v>416.4</v>
      </c>
      <c r="G32" s="7">
        <f t="shared" si="14"/>
        <v>217.5</v>
      </c>
      <c r="H32" s="7">
        <f t="shared" si="10"/>
        <v>8128.0999999999985</v>
      </c>
      <c r="N32">
        <v>11</v>
      </c>
      <c r="O32" s="7">
        <f t="shared" si="11"/>
        <v>407.4</v>
      </c>
      <c r="Q32" s="7">
        <f t="shared" si="16"/>
        <v>407.4</v>
      </c>
      <c r="R32" s="7">
        <f t="shared" si="17"/>
        <v>224.1</v>
      </c>
      <c r="S32" s="7">
        <f t="shared" si="18"/>
        <v>7964.5999999999985</v>
      </c>
    </row>
    <row r="33" spans="3:19" x14ac:dyDescent="0.3">
      <c r="C33">
        <f t="shared" si="9"/>
        <v>11</v>
      </c>
      <c r="D33" s="7">
        <f t="shared" si="12"/>
        <v>406.4</v>
      </c>
      <c r="F33" s="7">
        <f t="shared" si="13"/>
        <v>406.4</v>
      </c>
      <c r="G33" s="7">
        <f t="shared" si="14"/>
        <v>212.3</v>
      </c>
      <c r="H33" s="7">
        <f t="shared" si="10"/>
        <v>7933.9999999999991</v>
      </c>
      <c r="N33">
        <v>12</v>
      </c>
      <c r="O33" s="7">
        <f>S32</f>
        <v>7964.5999999999985</v>
      </c>
      <c r="Q33" s="7">
        <f t="shared" si="16"/>
        <v>398.2</v>
      </c>
      <c r="R33" s="7">
        <f t="shared" si="17"/>
        <v>219</v>
      </c>
      <c r="S33" s="7">
        <f>S32-Q33+R33+350</f>
        <v>8135.3999999999987</v>
      </c>
    </row>
    <row r="34" spans="3:19" x14ac:dyDescent="0.3">
      <c r="C34">
        <f t="shared" si="9"/>
        <v>12</v>
      </c>
      <c r="D34" s="7">
        <f>F34+H34</f>
        <v>8491.2999999999993</v>
      </c>
      <c r="F34" s="7">
        <f t="shared" si="13"/>
        <v>396.7</v>
      </c>
      <c r="G34" s="7">
        <f t="shared" si="14"/>
        <v>207.3</v>
      </c>
      <c r="H34" s="7">
        <f>H33-F34+G34+350</f>
        <v>8094.5999999999995</v>
      </c>
      <c r="N34">
        <v>13</v>
      </c>
      <c r="O34" s="7"/>
      <c r="Q34" s="7">
        <f t="shared" si="16"/>
        <v>406.8</v>
      </c>
      <c r="R34" s="7">
        <f t="shared" si="17"/>
        <v>223.7</v>
      </c>
      <c r="S34" s="7">
        <f>S33-Q34+R34</f>
        <v>7952.2999999999984</v>
      </c>
    </row>
    <row r="35" spans="3:19" x14ac:dyDescent="0.3">
      <c r="C35">
        <f t="shared" si="9"/>
        <v>13</v>
      </c>
      <c r="F35" s="7">
        <f t="shared" si="13"/>
        <v>404.7</v>
      </c>
      <c r="G35" s="7">
        <f t="shared" si="14"/>
        <v>211.5</v>
      </c>
      <c r="H35" s="7">
        <f t="shared" si="10"/>
        <v>7901.4</v>
      </c>
      <c r="N35">
        <v>14</v>
      </c>
      <c r="O35" s="7"/>
      <c r="Q35" s="7">
        <f t="shared" si="16"/>
        <v>397.6</v>
      </c>
      <c r="R35" s="7">
        <f t="shared" si="17"/>
        <v>218.7</v>
      </c>
      <c r="S35" s="7">
        <f t="shared" ref="S35:S36" si="19">S34-Q35+R35</f>
        <v>7773.3999999999978</v>
      </c>
    </row>
    <row r="36" spans="3:19" x14ac:dyDescent="0.3">
      <c r="C36">
        <f t="shared" si="9"/>
        <v>14</v>
      </c>
      <c r="F36" s="7">
        <f t="shared" si="13"/>
        <v>395.1</v>
      </c>
      <c r="G36" s="7">
        <f t="shared" si="14"/>
        <v>206.4</v>
      </c>
      <c r="H36" s="7">
        <f t="shared" si="10"/>
        <v>7712.6999999999989</v>
      </c>
      <c r="N36">
        <v>15</v>
      </c>
      <c r="Q36" s="7">
        <f t="shared" si="16"/>
        <v>388.7</v>
      </c>
      <c r="R36" s="7">
        <f t="shared" si="17"/>
        <v>213.8</v>
      </c>
      <c r="S36" s="7">
        <f t="shared" si="19"/>
        <v>7598.4999999999982</v>
      </c>
    </row>
    <row r="37" spans="3:19" x14ac:dyDescent="0.3">
      <c r="C37">
        <f t="shared" si="9"/>
        <v>15</v>
      </c>
      <c r="F37" s="7">
        <f t="shared" si="13"/>
        <v>385.6</v>
      </c>
      <c r="G37" s="7">
        <f t="shared" si="14"/>
        <v>201.5</v>
      </c>
      <c r="H37" s="7">
        <f t="shared" si="10"/>
        <v>7528.5999999999985</v>
      </c>
      <c r="N37">
        <v>16</v>
      </c>
      <c r="Q37" s="7">
        <f t="shared" si="16"/>
        <v>379.9</v>
      </c>
      <c r="R37" s="7">
        <f t="shared" si="17"/>
        <v>209</v>
      </c>
      <c r="S37" s="7">
        <f t="shared" ref="S37:S100" si="20">S36-Q37+R37</f>
        <v>7427.5999999999985</v>
      </c>
    </row>
    <row r="38" spans="3:19" x14ac:dyDescent="0.3">
      <c r="C38">
        <f t="shared" si="9"/>
        <v>16</v>
      </c>
      <c r="F38" s="7">
        <f t="shared" si="13"/>
        <v>376.4</v>
      </c>
      <c r="G38" s="7">
        <f t="shared" si="14"/>
        <v>196.7</v>
      </c>
      <c r="H38" s="7">
        <f t="shared" si="10"/>
        <v>7348.8999999999987</v>
      </c>
      <c r="N38">
        <v>17</v>
      </c>
      <c r="Q38" s="7">
        <f t="shared" si="16"/>
        <v>371.4</v>
      </c>
      <c r="R38" s="7">
        <f t="shared" si="17"/>
        <v>204.3</v>
      </c>
      <c r="S38" s="7">
        <f t="shared" si="20"/>
        <v>7260.4999999999991</v>
      </c>
    </row>
    <row r="39" spans="3:19" x14ac:dyDescent="0.3">
      <c r="C39">
        <f t="shared" si="9"/>
        <v>17</v>
      </c>
      <c r="F39" s="7">
        <f t="shared" si="13"/>
        <v>367.4</v>
      </c>
      <c r="G39" s="7">
        <f t="shared" si="14"/>
        <v>192</v>
      </c>
      <c r="H39" s="7">
        <f t="shared" si="10"/>
        <v>7173.4999999999991</v>
      </c>
      <c r="N39">
        <v>18</v>
      </c>
      <c r="Q39" s="7">
        <f t="shared" si="16"/>
        <v>363</v>
      </c>
      <c r="R39" s="7">
        <f t="shared" si="17"/>
        <v>199.7</v>
      </c>
      <c r="S39" s="7">
        <f t="shared" si="20"/>
        <v>7097.1999999999989</v>
      </c>
    </row>
    <row r="40" spans="3:19" x14ac:dyDescent="0.3">
      <c r="C40">
        <f t="shared" si="9"/>
        <v>18</v>
      </c>
      <c r="F40" s="7">
        <f t="shared" si="13"/>
        <v>358.7</v>
      </c>
      <c r="G40" s="7">
        <f t="shared" si="14"/>
        <v>187.4</v>
      </c>
      <c r="H40" s="7">
        <f t="shared" si="10"/>
        <v>7002.1999999999989</v>
      </c>
      <c r="N40">
        <v>19</v>
      </c>
      <c r="Q40" s="7">
        <f t="shared" si="16"/>
        <v>354.9</v>
      </c>
      <c r="R40" s="7">
        <f t="shared" si="17"/>
        <v>195.2</v>
      </c>
      <c r="S40" s="7">
        <f t="shared" si="20"/>
        <v>6937.4999999999991</v>
      </c>
    </row>
    <row r="41" spans="3:19" x14ac:dyDescent="0.3">
      <c r="C41">
        <f t="shared" si="9"/>
        <v>19</v>
      </c>
      <c r="F41" s="7">
        <f t="shared" si="13"/>
        <v>350.1</v>
      </c>
      <c r="G41" s="7">
        <f t="shared" si="14"/>
        <v>182.9</v>
      </c>
      <c r="H41" s="7">
        <f t="shared" si="10"/>
        <v>6834.9999999999982</v>
      </c>
      <c r="N41">
        <v>20</v>
      </c>
      <c r="Q41" s="7">
        <f t="shared" si="16"/>
        <v>346.9</v>
      </c>
      <c r="R41" s="7">
        <f t="shared" si="17"/>
        <v>190.8</v>
      </c>
      <c r="S41" s="7">
        <f t="shared" si="20"/>
        <v>6781.4</v>
      </c>
    </row>
    <row r="42" spans="3:19" x14ac:dyDescent="0.3">
      <c r="C42">
        <f t="shared" si="9"/>
        <v>20</v>
      </c>
      <c r="F42" s="7">
        <f t="shared" si="13"/>
        <v>341.8</v>
      </c>
      <c r="G42" s="7">
        <f t="shared" si="14"/>
        <v>178.6</v>
      </c>
      <c r="H42" s="7">
        <f t="shared" si="10"/>
        <v>6671.7999999999984</v>
      </c>
      <c r="N42">
        <v>21</v>
      </c>
      <c r="Q42" s="7">
        <f t="shared" si="16"/>
        <v>339.1</v>
      </c>
      <c r="R42" s="7">
        <f t="shared" si="17"/>
        <v>186.5</v>
      </c>
      <c r="S42" s="7">
        <f t="shared" si="20"/>
        <v>6628.7999999999993</v>
      </c>
    </row>
    <row r="43" spans="3:19" x14ac:dyDescent="0.3">
      <c r="C43">
        <f t="shared" si="9"/>
        <v>21</v>
      </c>
      <c r="F43" s="7">
        <f t="shared" si="13"/>
        <v>333.6</v>
      </c>
      <c r="G43" s="7">
        <f t="shared" si="14"/>
        <v>174.3</v>
      </c>
      <c r="H43" s="7">
        <f t="shared" si="10"/>
        <v>6512.4999999999982</v>
      </c>
      <c r="N43">
        <v>22</v>
      </c>
      <c r="Q43" s="7">
        <f t="shared" si="16"/>
        <v>331.4</v>
      </c>
      <c r="R43" s="7">
        <f t="shared" si="17"/>
        <v>182.3</v>
      </c>
      <c r="S43" s="7">
        <f t="shared" si="20"/>
        <v>6479.7</v>
      </c>
    </row>
    <row r="44" spans="3:19" x14ac:dyDescent="0.3">
      <c r="C44">
        <f t="shared" si="9"/>
        <v>22</v>
      </c>
      <c r="F44" s="7">
        <f t="shared" si="13"/>
        <v>325.60000000000002</v>
      </c>
      <c r="G44" s="7">
        <f t="shared" si="14"/>
        <v>170.1</v>
      </c>
      <c r="H44" s="7">
        <f t="shared" si="10"/>
        <v>6356.9999999999982</v>
      </c>
      <c r="N44">
        <v>23</v>
      </c>
      <c r="Q44" s="7">
        <f t="shared" si="16"/>
        <v>324</v>
      </c>
      <c r="R44" s="7">
        <f t="shared" si="17"/>
        <v>178.2</v>
      </c>
      <c r="S44" s="7">
        <f t="shared" si="20"/>
        <v>6333.9</v>
      </c>
    </row>
    <row r="45" spans="3:19" x14ac:dyDescent="0.3">
      <c r="C45">
        <f t="shared" si="9"/>
        <v>23</v>
      </c>
      <c r="F45" s="7">
        <f t="shared" si="13"/>
        <v>317.89999999999998</v>
      </c>
      <c r="G45" s="7">
        <f t="shared" si="14"/>
        <v>166.1</v>
      </c>
      <c r="H45" s="7">
        <f t="shared" si="10"/>
        <v>6205.1999999999989</v>
      </c>
      <c r="N45">
        <v>24</v>
      </c>
      <c r="Q45" s="7">
        <f t="shared" si="16"/>
        <v>316.7</v>
      </c>
      <c r="R45" s="7">
        <f t="shared" si="17"/>
        <v>174.2</v>
      </c>
      <c r="S45" s="7">
        <f>S44-Q45+R45+350</f>
        <v>6541.4</v>
      </c>
    </row>
    <row r="46" spans="3:19" x14ac:dyDescent="0.3">
      <c r="C46">
        <f t="shared" si="9"/>
        <v>24</v>
      </c>
      <c r="F46" s="7">
        <f t="shared" si="13"/>
        <v>310.3</v>
      </c>
      <c r="G46" s="7">
        <f t="shared" si="14"/>
        <v>162.1</v>
      </c>
      <c r="H46" s="7">
        <f>H45-F46+G46+350</f>
        <v>6406.9999999999991</v>
      </c>
      <c r="N46">
        <v>25</v>
      </c>
      <c r="Q46" s="7">
        <f t="shared" si="16"/>
        <v>327.10000000000002</v>
      </c>
      <c r="R46" s="7">
        <f t="shared" si="17"/>
        <v>179.9</v>
      </c>
      <c r="S46" s="7">
        <f t="shared" si="20"/>
        <v>6394.1999999999989</v>
      </c>
    </row>
    <row r="47" spans="3:19" x14ac:dyDescent="0.3">
      <c r="C47">
        <f t="shared" si="9"/>
        <v>25</v>
      </c>
      <c r="F47" s="7">
        <f t="shared" si="13"/>
        <v>320.39999999999998</v>
      </c>
      <c r="G47" s="7">
        <f t="shared" si="14"/>
        <v>167.4</v>
      </c>
      <c r="H47" s="7">
        <f t="shared" si="10"/>
        <v>6253.9999999999991</v>
      </c>
      <c r="N47">
        <v>26</v>
      </c>
      <c r="Q47" s="7">
        <f t="shared" si="16"/>
        <v>319.7</v>
      </c>
      <c r="R47" s="7">
        <f t="shared" si="17"/>
        <v>175.8</v>
      </c>
      <c r="S47" s="7">
        <f t="shared" si="20"/>
        <v>6250.2999999999993</v>
      </c>
    </row>
    <row r="48" spans="3:19" x14ac:dyDescent="0.3">
      <c r="C48">
        <f t="shared" si="9"/>
        <v>26</v>
      </c>
      <c r="F48" s="7">
        <f t="shared" si="13"/>
        <v>312.7</v>
      </c>
      <c r="G48" s="7">
        <f t="shared" si="14"/>
        <v>163.4</v>
      </c>
      <c r="H48" s="7">
        <f t="shared" si="10"/>
        <v>6104.6999999999989</v>
      </c>
      <c r="N48">
        <v>27</v>
      </c>
      <c r="Q48" s="7">
        <f t="shared" si="16"/>
        <v>312.5</v>
      </c>
      <c r="R48" s="7">
        <f t="shared" si="17"/>
        <v>171.9</v>
      </c>
      <c r="S48" s="7">
        <f t="shared" si="20"/>
        <v>6109.6999999999989</v>
      </c>
    </row>
    <row r="49" spans="3:19" x14ac:dyDescent="0.3">
      <c r="C49">
        <f t="shared" si="9"/>
        <v>27</v>
      </c>
      <c r="F49" s="7">
        <f t="shared" si="13"/>
        <v>305.2</v>
      </c>
      <c r="G49" s="7">
        <f t="shared" si="14"/>
        <v>159.5</v>
      </c>
      <c r="H49" s="7">
        <f t="shared" si="10"/>
        <v>5958.9999999999991</v>
      </c>
      <c r="N49">
        <v>28</v>
      </c>
      <c r="Q49" s="7">
        <f t="shared" si="16"/>
        <v>305.5</v>
      </c>
      <c r="R49" s="7">
        <f t="shared" si="17"/>
        <v>168</v>
      </c>
      <c r="S49" s="7">
        <f t="shared" si="20"/>
        <v>5972.1999999999989</v>
      </c>
    </row>
    <row r="50" spans="3:19" x14ac:dyDescent="0.3">
      <c r="C50">
        <f t="shared" si="9"/>
        <v>28</v>
      </c>
      <c r="F50" s="7">
        <f t="shared" si="13"/>
        <v>298</v>
      </c>
      <c r="G50" s="7">
        <f t="shared" si="14"/>
        <v>155.69999999999999</v>
      </c>
      <c r="H50" s="7">
        <f t="shared" si="10"/>
        <v>5816.6999999999989</v>
      </c>
      <c r="N50">
        <v>29</v>
      </c>
      <c r="Q50" s="7">
        <f t="shared" si="16"/>
        <v>298.60000000000002</v>
      </c>
      <c r="R50" s="7">
        <f t="shared" si="17"/>
        <v>164.2</v>
      </c>
      <c r="S50" s="7">
        <f t="shared" si="20"/>
        <v>5837.7999999999984</v>
      </c>
    </row>
    <row r="51" spans="3:19" x14ac:dyDescent="0.3">
      <c r="C51">
        <f t="shared" si="9"/>
        <v>29</v>
      </c>
      <c r="F51" s="7">
        <f t="shared" si="13"/>
        <v>290.8</v>
      </c>
      <c r="G51" s="7">
        <f t="shared" si="14"/>
        <v>152</v>
      </c>
      <c r="H51" s="7">
        <f t="shared" si="10"/>
        <v>5677.8999999999987</v>
      </c>
      <c r="N51">
        <v>30</v>
      </c>
      <c r="Q51" s="7">
        <f t="shared" si="16"/>
        <v>291.89999999999998</v>
      </c>
      <c r="R51" s="7">
        <f t="shared" si="17"/>
        <v>160.5</v>
      </c>
      <c r="S51" s="7">
        <f t="shared" si="20"/>
        <v>5706.3999999999987</v>
      </c>
    </row>
    <row r="52" spans="3:19" x14ac:dyDescent="0.3">
      <c r="C52">
        <f t="shared" si="9"/>
        <v>30</v>
      </c>
      <c r="F52" s="7">
        <f t="shared" si="13"/>
        <v>283.89999999999998</v>
      </c>
      <c r="G52" s="7">
        <f t="shared" si="14"/>
        <v>148.30000000000001</v>
      </c>
      <c r="H52" s="7">
        <f t="shared" si="10"/>
        <v>5542.2999999999993</v>
      </c>
      <c r="N52">
        <v>31</v>
      </c>
      <c r="Q52" s="7">
        <f t="shared" si="16"/>
        <v>285.3</v>
      </c>
      <c r="R52" s="7">
        <f t="shared" si="17"/>
        <v>156.9</v>
      </c>
      <c r="S52" s="7">
        <f t="shared" si="20"/>
        <v>5577.9999999999982</v>
      </c>
    </row>
    <row r="53" spans="3:19" x14ac:dyDescent="0.3">
      <c r="C53">
        <f t="shared" si="9"/>
        <v>31</v>
      </c>
      <c r="F53" s="7">
        <f t="shared" si="13"/>
        <v>277.10000000000002</v>
      </c>
      <c r="G53" s="7">
        <f t="shared" si="14"/>
        <v>144.80000000000001</v>
      </c>
      <c r="H53" s="7">
        <f t="shared" si="10"/>
        <v>5409.9999999999991</v>
      </c>
      <c r="N53">
        <v>32</v>
      </c>
      <c r="Q53" s="7">
        <f t="shared" ref="Q53:Q116" si="21">ROUND(S52*$M$23,1)</f>
        <v>278.89999999999998</v>
      </c>
      <c r="R53" s="7">
        <f t="shared" si="17"/>
        <v>153.4</v>
      </c>
      <c r="S53" s="7">
        <f t="shared" si="20"/>
        <v>5452.4999999999982</v>
      </c>
    </row>
    <row r="54" spans="3:19" x14ac:dyDescent="0.3">
      <c r="C54">
        <f t="shared" si="9"/>
        <v>32</v>
      </c>
      <c r="F54" s="7">
        <f t="shared" si="13"/>
        <v>270.5</v>
      </c>
      <c r="G54" s="7">
        <f t="shared" si="14"/>
        <v>141.30000000000001</v>
      </c>
      <c r="H54" s="7">
        <f t="shared" si="10"/>
        <v>5280.7999999999993</v>
      </c>
      <c r="N54">
        <v>33</v>
      </c>
      <c r="Q54" s="7">
        <f t="shared" si="21"/>
        <v>272.60000000000002</v>
      </c>
      <c r="R54" s="7">
        <f t="shared" si="17"/>
        <v>149.9</v>
      </c>
      <c r="S54" s="7">
        <f t="shared" si="20"/>
        <v>5329.7999999999975</v>
      </c>
    </row>
    <row r="55" spans="3:19" x14ac:dyDescent="0.3">
      <c r="C55">
        <f t="shared" si="9"/>
        <v>33</v>
      </c>
      <c r="F55" s="7">
        <f t="shared" si="13"/>
        <v>264</v>
      </c>
      <c r="G55" s="7">
        <f t="shared" si="14"/>
        <v>138</v>
      </c>
      <c r="H55" s="7">
        <f t="shared" si="10"/>
        <v>5154.7999999999993</v>
      </c>
      <c r="N55">
        <v>34</v>
      </c>
      <c r="Q55" s="7">
        <f t="shared" si="21"/>
        <v>266.5</v>
      </c>
      <c r="R55" s="7">
        <f t="shared" si="17"/>
        <v>146.6</v>
      </c>
      <c r="S55" s="7">
        <f t="shared" si="20"/>
        <v>5209.8999999999978</v>
      </c>
    </row>
    <row r="56" spans="3:19" x14ac:dyDescent="0.3">
      <c r="C56">
        <f t="shared" si="9"/>
        <v>34</v>
      </c>
      <c r="F56" s="7">
        <f t="shared" si="13"/>
        <v>257.7</v>
      </c>
      <c r="G56" s="7">
        <f t="shared" si="14"/>
        <v>134.69999999999999</v>
      </c>
      <c r="H56" s="7">
        <f t="shared" si="10"/>
        <v>5031.7999999999993</v>
      </c>
      <c r="N56">
        <v>35</v>
      </c>
      <c r="Q56" s="7">
        <f t="shared" si="21"/>
        <v>260.5</v>
      </c>
      <c r="R56" s="7">
        <f t="shared" si="17"/>
        <v>143.30000000000001</v>
      </c>
      <c r="S56" s="7">
        <f t="shared" si="20"/>
        <v>5092.699999999998</v>
      </c>
    </row>
    <row r="57" spans="3:19" x14ac:dyDescent="0.3">
      <c r="C57">
        <f t="shared" si="9"/>
        <v>35</v>
      </c>
      <c r="F57" s="7">
        <f t="shared" si="13"/>
        <v>251.6</v>
      </c>
      <c r="G57" s="7">
        <f t="shared" si="14"/>
        <v>131.5</v>
      </c>
      <c r="H57" s="7">
        <f t="shared" si="10"/>
        <v>4911.6999999999989</v>
      </c>
      <c r="N57">
        <v>36</v>
      </c>
      <c r="Q57" s="7">
        <f t="shared" si="21"/>
        <v>254.6</v>
      </c>
      <c r="R57" s="7">
        <f t="shared" si="17"/>
        <v>140</v>
      </c>
      <c r="S57" s="7">
        <f>S56-Q57+R57+350</f>
        <v>5328.0999999999976</v>
      </c>
    </row>
    <row r="58" spans="3:19" x14ac:dyDescent="0.3">
      <c r="C58">
        <f t="shared" si="9"/>
        <v>36</v>
      </c>
      <c r="F58" s="7">
        <f t="shared" si="13"/>
        <v>245.6</v>
      </c>
      <c r="G58" s="7">
        <f t="shared" si="14"/>
        <v>128.30000000000001</v>
      </c>
      <c r="H58" s="7">
        <f>H57-F58+G58+350</f>
        <v>5144.3999999999987</v>
      </c>
      <c r="N58">
        <v>37</v>
      </c>
      <c r="Q58" s="7">
        <f t="shared" si="21"/>
        <v>266.39999999999998</v>
      </c>
      <c r="R58" s="7">
        <f t="shared" si="17"/>
        <v>146.5</v>
      </c>
      <c r="S58" s="7">
        <f t="shared" si="20"/>
        <v>5208.199999999998</v>
      </c>
    </row>
    <row r="59" spans="3:19" x14ac:dyDescent="0.3">
      <c r="C59">
        <f t="shared" si="9"/>
        <v>37</v>
      </c>
      <c r="F59" s="7">
        <f t="shared" si="13"/>
        <v>257.2</v>
      </c>
      <c r="G59" s="7">
        <f t="shared" si="14"/>
        <v>134.4</v>
      </c>
      <c r="H59" s="7">
        <f t="shared" si="10"/>
        <v>5021.5999999999985</v>
      </c>
      <c r="N59">
        <v>38</v>
      </c>
      <c r="Q59" s="7">
        <f t="shared" si="21"/>
        <v>260.39999999999998</v>
      </c>
      <c r="R59" s="7">
        <f t="shared" si="17"/>
        <v>143.19999999999999</v>
      </c>
      <c r="S59" s="7">
        <f t="shared" si="20"/>
        <v>5090.9999999999982</v>
      </c>
    </row>
    <row r="60" spans="3:19" x14ac:dyDescent="0.3">
      <c r="C60">
        <f t="shared" si="9"/>
        <v>38</v>
      </c>
      <c r="F60" s="7">
        <f t="shared" si="13"/>
        <v>251.1</v>
      </c>
      <c r="G60" s="7">
        <f t="shared" si="14"/>
        <v>131.19999999999999</v>
      </c>
      <c r="H60" s="7">
        <f t="shared" si="10"/>
        <v>4901.699999999998</v>
      </c>
      <c r="N60">
        <v>39</v>
      </c>
      <c r="Q60" s="7">
        <f t="shared" si="21"/>
        <v>254.6</v>
      </c>
      <c r="R60" s="7">
        <f t="shared" si="17"/>
        <v>140</v>
      </c>
      <c r="S60" s="7">
        <f t="shared" si="20"/>
        <v>4976.3999999999978</v>
      </c>
    </row>
    <row r="61" spans="3:19" x14ac:dyDescent="0.3">
      <c r="C61">
        <f t="shared" si="9"/>
        <v>39</v>
      </c>
      <c r="F61" s="7">
        <f t="shared" si="13"/>
        <v>245.1</v>
      </c>
      <c r="G61" s="7">
        <f t="shared" si="14"/>
        <v>128.1</v>
      </c>
      <c r="H61" s="7">
        <f t="shared" si="10"/>
        <v>4784.699999999998</v>
      </c>
      <c r="N61">
        <v>40</v>
      </c>
      <c r="Q61" s="7">
        <f t="shared" si="21"/>
        <v>248.8</v>
      </c>
      <c r="R61" s="7">
        <f t="shared" si="17"/>
        <v>136.9</v>
      </c>
      <c r="S61" s="7">
        <f t="shared" si="20"/>
        <v>4864.4999999999973</v>
      </c>
    </row>
    <row r="62" spans="3:19" x14ac:dyDescent="0.3">
      <c r="C62">
        <f t="shared" si="9"/>
        <v>40</v>
      </c>
      <c r="F62" s="7">
        <f t="shared" si="13"/>
        <v>239.2</v>
      </c>
      <c r="G62" s="7">
        <f t="shared" si="14"/>
        <v>125</v>
      </c>
      <c r="H62" s="7">
        <f t="shared" si="10"/>
        <v>4670.4999999999982</v>
      </c>
      <c r="N62">
        <v>41</v>
      </c>
      <c r="Q62" s="7">
        <f t="shared" si="21"/>
        <v>243.2</v>
      </c>
      <c r="R62" s="7">
        <f t="shared" si="17"/>
        <v>133.80000000000001</v>
      </c>
      <c r="S62" s="7">
        <f t="shared" si="20"/>
        <v>4755.0999999999976</v>
      </c>
    </row>
    <row r="63" spans="3:19" x14ac:dyDescent="0.3">
      <c r="C63">
        <f t="shared" si="9"/>
        <v>41</v>
      </c>
      <c r="F63" s="7">
        <f t="shared" si="13"/>
        <v>233.5</v>
      </c>
      <c r="G63" s="7">
        <f t="shared" si="14"/>
        <v>122</v>
      </c>
      <c r="H63" s="7">
        <f t="shared" si="10"/>
        <v>4558.9999999999982</v>
      </c>
      <c r="N63">
        <v>42</v>
      </c>
      <c r="Q63" s="7">
        <f t="shared" si="21"/>
        <v>237.8</v>
      </c>
      <c r="R63" s="7">
        <f t="shared" si="17"/>
        <v>130.80000000000001</v>
      </c>
      <c r="S63" s="7">
        <f t="shared" si="20"/>
        <v>4648.0999999999976</v>
      </c>
    </row>
    <row r="64" spans="3:19" x14ac:dyDescent="0.3">
      <c r="C64">
        <f t="shared" si="9"/>
        <v>42</v>
      </c>
      <c r="F64" s="7">
        <f t="shared" si="13"/>
        <v>228</v>
      </c>
      <c r="G64" s="7">
        <f t="shared" si="14"/>
        <v>119.1</v>
      </c>
      <c r="H64" s="7">
        <f t="shared" si="10"/>
        <v>4450.0999999999985</v>
      </c>
      <c r="N64">
        <v>43</v>
      </c>
      <c r="Q64" s="7">
        <f t="shared" si="21"/>
        <v>232.4</v>
      </c>
      <c r="R64" s="7">
        <f t="shared" si="17"/>
        <v>127.8</v>
      </c>
      <c r="S64" s="7">
        <f t="shared" si="20"/>
        <v>4543.4999999999982</v>
      </c>
    </row>
    <row r="65" spans="3:19" x14ac:dyDescent="0.3">
      <c r="C65">
        <f t="shared" si="9"/>
        <v>43</v>
      </c>
      <c r="F65" s="7">
        <f t="shared" si="13"/>
        <v>222.5</v>
      </c>
      <c r="G65" s="7">
        <f t="shared" si="14"/>
        <v>116.3</v>
      </c>
      <c r="H65" s="7">
        <f t="shared" si="10"/>
        <v>4343.8999999999987</v>
      </c>
      <c r="N65">
        <v>44</v>
      </c>
      <c r="Q65" s="7">
        <f t="shared" si="21"/>
        <v>227.2</v>
      </c>
      <c r="R65" s="7">
        <f t="shared" si="17"/>
        <v>124.9</v>
      </c>
      <c r="S65" s="7">
        <f t="shared" si="20"/>
        <v>4441.199999999998</v>
      </c>
    </row>
    <row r="66" spans="3:19" x14ac:dyDescent="0.3">
      <c r="C66">
        <f t="shared" si="9"/>
        <v>44</v>
      </c>
      <c r="F66" s="7">
        <f t="shared" si="13"/>
        <v>217.2</v>
      </c>
      <c r="G66" s="7">
        <f t="shared" si="14"/>
        <v>113.5</v>
      </c>
      <c r="H66" s="7">
        <f t="shared" si="10"/>
        <v>4240.1999999999989</v>
      </c>
      <c r="N66">
        <v>45</v>
      </c>
      <c r="Q66" s="7">
        <f t="shared" si="21"/>
        <v>222.1</v>
      </c>
      <c r="R66" s="7">
        <f t="shared" si="17"/>
        <v>122.1</v>
      </c>
      <c r="S66" s="7">
        <f t="shared" si="20"/>
        <v>4341.199999999998</v>
      </c>
    </row>
    <row r="67" spans="3:19" x14ac:dyDescent="0.3">
      <c r="C67">
        <f t="shared" si="9"/>
        <v>45</v>
      </c>
      <c r="F67" s="7">
        <f t="shared" si="13"/>
        <v>212</v>
      </c>
      <c r="G67" s="7">
        <f t="shared" si="14"/>
        <v>110.8</v>
      </c>
      <c r="H67" s="7">
        <f t="shared" si="10"/>
        <v>4138.9999999999991</v>
      </c>
      <c r="N67">
        <v>46</v>
      </c>
      <c r="Q67" s="7">
        <f t="shared" si="21"/>
        <v>217.1</v>
      </c>
      <c r="R67" s="7">
        <f t="shared" si="17"/>
        <v>119.4</v>
      </c>
      <c r="S67" s="7">
        <f t="shared" si="20"/>
        <v>4243.4999999999973</v>
      </c>
    </row>
    <row r="68" spans="3:19" x14ac:dyDescent="0.3">
      <c r="C68">
        <f t="shared" si="9"/>
        <v>46</v>
      </c>
      <c r="F68" s="7">
        <f t="shared" si="13"/>
        <v>207</v>
      </c>
      <c r="G68" s="7">
        <f t="shared" si="14"/>
        <v>108.1</v>
      </c>
      <c r="H68" s="7">
        <f t="shared" si="10"/>
        <v>4040.099999999999</v>
      </c>
      <c r="N68">
        <v>47</v>
      </c>
      <c r="Q68" s="7">
        <f t="shared" si="21"/>
        <v>212.2</v>
      </c>
      <c r="R68" s="7">
        <f t="shared" si="17"/>
        <v>116.7</v>
      </c>
      <c r="S68" s="7">
        <f t="shared" si="20"/>
        <v>4147.9999999999973</v>
      </c>
    </row>
    <row r="69" spans="3:19" x14ac:dyDescent="0.3">
      <c r="C69">
        <f t="shared" si="9"/>
        <v>47</v>
      </c>
      <c r="F69" s="7">
        <f t="shared" si="13"/>
        <v>202</v>
      </c>
      <c r="G69" s="7">
        <f t="shared" si="14"/>
        <v>105.5</v>
      </c>
      <c r="H69" s="7">
        <f t="shared" si="10"/>
        <v>3943.599999999999</v>
      </c>
      <c r="N69">
        <v>48</v>
      </c>
      <c r="Q69" s="7">
        <f t="shared" si="21"/>
        <v>207.4</v>
      </c>
      <c r="R69" s="7">
        <f t="shared" si="17"/>
        <v>114.1</v>
      </c>
      <c r="S69" s="7">
        <f>S68-Q69+R69+350</f>
        <v>4404.6999999999971</v>
      </c>
    </row>
    <row r="70" spans="3:19" x14ac:dyDescent="0.3">
      <c r="C70">
        <f t="shared" si="9"/>
        <v>48</v>
      </c>
      <c r="F70" s="7">
        <f t="shared" si="13"/>
        <v>197.2</v>
      </c>
      <c r="G70" s="7">
        <f t="shared" si="14"/>
        <v>103</v>
      </c>
      <c r="H70" s="7">
        <f>H69-F70+G70+350</f>
        <v>4199.3999999999996</v>
      </c>
      <c r="N70">
        <v>49</v>
      </c>
      <c r="Q70" s="7">
        <f t="shared" si="21"/>
        <v>220.2</v>
      </c>
      <c r="R70" s="7">
        <f t="shared" si="17"/>
        <v>121.1</v>
      </c>
      <c r="S70" s="7">
        <f t="shared" si="20"/>
        <v>4305.5999999999976</v>
      </c>
    </row>
    <row r="71" spans="3:19" x14ac:dyDescent="0.3">
      <c r="C71">
        <f t="shared" si="9"/>
        <v>49</v>
      </c>
      <c r="F71" s="7">
        <f t="shared" si="13"/>
        <v>210</v>
      </c>
      <c r="G71" s="7">
        <f t="shared" si="14"/>
        <v>109.7</v>
      </c>
      <c r="H71" s="7">
        <f t="shared" si="10"/>
        <v>4099.0999999999995</v>
      </c>
      <c r="N71">
        <v>50</v>
      </c>
      <c r="Q71" s="7">
        <f t="shared" si="21"/>
        <v>215.3</v>
      </c>
      <c r="R71" s="7">
        <f t="shared" si="17"/>
        <v>118.4</v>
      </c>
      <c r="S71" s="7">
        <f t="shared" si="20"/>
        <v>4208.6999999999971</v>
      </c>
    </row>
    <row r="72" spans="3:19" x14ac:dyDescent="0.3">
      <c r="C72">
        <f t="shared" si="9"/>
        <v>50</v>
      </c>
      <c r="F72" s="7">
        <f t="shared" si="13"/>
        <v>205</v>
      </c>
      <c r="G72" s="7">
        <f t="shared" si="14"/>
        <v>107.1</v>
      </c>
      <c r="H72" s="7">
        <f t="shared" si="10"/>
        <v>4001.1999999999994</v>
      </c>
      <c r="N72">
        <v>51</v>
      </c>
      <c r="Q72" s="7">
        <f t="shared" si="21"/>
        <v>210.4</v>
      </c>
      <c r="R72" s="7">
        <f t="shared" si="17"/>
        <v>115.7</v>
      </c>
      <c r="S72" s="7">
        <f t="shared" si="20"/>
        <v>4113.9999999999973</v>
      </c>
    </row>
    <row r="73" spans="3:19" x14ac:dyDescent="0.3">
      <c r="C73">
        <f t="shared" si="9"/>
        <v>51</v>
      </c>
      <c r="F73" s="7">
        <f t="shared" si="13"/>
        <v>200.1</v>
      </c>
      <c r="G73" s="7">
        <f t="shared" si="14"/>
        <v>104.5</v>
      </c>
      <c r="H73" s="7">
        <f t="shared" si="10"/>
        <v>3905.5999999999995</v>
      </c>
      <c r="N73">
        <v>52</v>
      </c>
      <c r="Q73" s="7">
        <f t="shared" si="21"/>
        <v>205.7</v>
      </c>
      <c r="R73" s="7">
        <f t="shared" si="17"/>
        <v>113.1</v>
      </c>
      <c r="S73" s="7">
        <f t="shared" si="20"/>
        <v>4021.3999999999974</v>
      </c>
    </row>
    <row r="74" spans="3:19" x14ac:dyDescent="0.3">
      <c r="C74">
        <f t="shared" si="9"/>
        <v>52</v>
      </c>
      <c r="F74" s="7">
        <f t="shared" si="13"/>
        <v>195.3</v>
      </c>
      <c r="G74" s="7">
        <f t="shared" si="14"/>
        <v>102</v>
      </c>
      <c r="H74" s="7">
        <f t="shared" si="10"/>
        <v>3812.2999999999993</v>
      </c>
      <c r="N74">
        <v>53</v>
      </c>
      <c r="Q74" s="7">
        <f t="shared" si="21"/>
        <v>201.1</v>
      </c>
      <c r="R74" s="7">
        <f t="shared" si="17"/>
        <v>110.6</v>
      </c>
      <c r="S74" s="7">
        <f t="shared" si="20"/>
        <v>3930.8999999999974</v>
      </c>
    </row>
    <row r="75" spans="3:19" x14ac:dyDescent="0.3">
      <c r="C75">
        <f t="shared" si="9"/>
        <v>53</v>
      </c>
      <c r="F75" s="7">
        <f t="shared" si="13"/>
        <v>190.6</v>
      </c>
      <c r="G75" s="7">
        <f t="shared" si="14"/>
        <v>99.6</v>
      </c>
      <c r="H75" s="7">
        <f>H74-F75+G75</f>
        <v>3721.2999999999993</v>
      </c>
      <c r="N75">
        <v>54</v>
      </c>
      <c r="Q75" s="7">
        <f t="shared" si="21"/>
        <v>196.5</v>
      </c>
      <c r="R75" s="7">
        <f t="shared" si="17"/>
        <v>108.1</v>
      </c>
      <c r="S75" s="7">
        <f t="shared" si="20"/>
        <v>3842.4999999999973</v>
      </c>
    </row>
    <row r="76" spans="3:19" x14ac:dyDescent="0.3">
      <c r="C76">
        <f t="shared" si="9"/>
        <v>54</v>
      </c>
      <c r="F76" s="7">
        <f t="shared" si="13"/>
        <v>186.1</v>
      </c>
      <c r="G76" s="7">
        <f t="shared" si="14"/>
        <v>97.2</v>
      </c>
      <c r="H76" s="7">
        <f t="shared" si="10"/>
        <v>3632.3999999999992</v>
      </c>
      <c r="N76">
        <v>55</v>
      </c>
      <c r="Q76" s="7">
        <f t="shared" si="21"/>
        <v>192.1</v>
      </c>
      <c r="R76" s="7">
        <f t="shared" si="17"/>
        <v>105.7</v>
      </c>
      <c r="S76" s="7">
        <f t="shared" si="20"/>
        <v>3756.0999999999972</v>
      </c>
    </row>
    <row r="77" spans="3:19" x14ac:dyDescent="0.3">
      <c r="C77">
        <f t="shared" si="9"/>
        <v>55</v>
      </c>
      <c r="F77" s="7">
        <f t="shared" si="13"/>
        <v>181.6</v>
      </c>
      <c r="G77" s="7">
        <f t="shared" si="14"/>
        <v>94.9</v>
      </c>
      <c r="H77" s="7">
        <f t="shared" si="10"/>
        <v>3545.6999999999994</v>
      </c>
      <c r="N77">
        <v>56</v>
      </c>
      <c r="Q77" s="7">
        <f t="shared" si="21"/>
        <v>187.8</v>
      </c>
      <c r="R77" s="7">
        <f t="shared" si="17"/>
        <v>103.3</v>
      </c>
      <c r="S77" s="7">
        <f t="shared" si="20"/>
        <v>3671.5999999999972</v>
      </c>
    </row>
    <row r="78" spans="3:19" x14ac:dyDescent="0.3">
      <c r="C78">
        <f t="shared" si="9"/>
        <v>56</v>
      </c>
      <c r="F78" s="7">
        <f t="shared" si="13"/>
        <v>177.3</v>
      </c>
      <c r="G78" s="7">
        <f t="shared" si="14"/>
        <v>92.6</v>
      </c>
      <c r="H78" s="7">
        <f t="shared" si="10"/>
        <v>3460.9999999999991</v>
      </c>
      <c r="N78">
        <v>57</v>
      </c>
      <c r="Q78" s="7">
        <f t="shared" si="21"/>
        <v>183.6</v>
      </c>
      <c r="R78" s="7">
        <f t="shared" si="17"/>
        <v>101</v>
      </c>
      <c r="S78" s="7">
        <f t="shared" si="20"/>
        <v>3588.9999999999973</v>
      </c>
    </row>
    <row r="79" spans="3:19" x14ac:dyDescent="0.3">
      <c r="C79">
        <f t="shared" si="9"/>
        <v>57</v>
      </c>
      <c r="F79" s="7">
        <f t="shared" si="13"/>
        <v>173.1</v>
      </c>
      <c r="G79" s="7">
        <f t="shared" si="14"/>
        <v>90.4</v>
      </c>
      <c r="H79" s="7">
        <f t="shared" si="10"/>
        <v>3378.2999999999993</v>
      </c>
      <c r="N79">
        <v>58</v>
      </c>
      <c r="Q79" s="7">
        <f t="shared" si="21"/>
        <v>179.5</v>
      </c>
      <c r="R79" s="7">
        <f t="shared" si="17"/>
        <v>98.7</v>
      </c>
      <c r="S79" s="7">
        <f t="shared" si="20"/>
        <v>3508.1999999999971</v>
      </c>
    </row>
    <row r="80" spans="3:19" x14ac:dyDescent="0.3">
      <c r="C80">
        <f t="shared" si="9"/>
        <v>58</v>
      </c>
      <c r="F80" s="7">
        <f t="shared" si="13"/>
        <v>168.9</v>
      </c>
      <c r="G80" s="7">
        <f t="shared" si="14"/>
        <v>88.3</v>
      </c>
      <c r="H80" s="7">
        <f t="shared" si="10"/>
        <v>3297.6999999999994</v>
      </c>
      <c r="N80">
        <v>59</v>
      </c>
      <c r="Q80" s="7">
        <f t="shared" si="21"/>
        <v>175.4</v>
      </c>
      <c r="R80" s="7">
        <f t="shared" si="17"/>
        <v>96.5</v>
      </c>
      <c r="S80" s="7">
        <f t="shared" si="20"/>
        <v>3429.299999999997</v>
      </c>
    </row>
    <row r="81" spans="3:19" x14ac:dyDescent="0.3">
      <c r="C81">
        <f t="shared" si="9"/>
        <v>59</v>
      </c>
      <c r="F81" s="7">
        <f t="shared" si="13"/>
        <v>164.9</v>
      </c>
      <c r="G81" s="7">
        <f t="shared" si="14"/>
        <v>86.2</v>
      </c>
      <c r="H81" s="7">
        <f t="shared" si="10"/>
        <v>3218.9999999999991</v>
      </c>
      <c r="N81">
        <v>60</v>
      </c>
      <c r="Q81" s="7">
        <f t="shared" si="21"/>
        <v>171.5</v>
      </c>
      <c r="R81" s="7">
        <f t="shared" si="17"/>
        <v>94.3</v>
      </c>
      <c r="S81" s="7">
        <f>S80-Q81+R81+350</f>
        <v>3702.0999999999972</v>
      </c>
    </row>
    <row r="82" spans="3:19" x14ac:dyDescent="0.3">
      <c r="C82">
        <f t="shared" si="9"/>
        <v>60</v>
      </c>
      <c r="F82" s="7">
        <f t="shared" si="13"/>
        <v>161</v>
      </c>
      <c r="G82" s="7">
        <f t="shared" si="14"/>
        <v>84.1</v>
      </c>
      <c r="H82" s="7">
        <f>H81-F82+G82+350</f>
        <v>3492.099999999999</v>
      </c>
      <c r="N82">
        <v>61</v>
      </c>
      <c r="Q82" s="7">
        <f t="shared" si="21"/>
        <v>185.1</v>
      </c>
      <c r="R82" s="7">
        <f t="shared" si="17"/>
        <v>101.8</v>
      </c>
      <c r="S82" s="7">
        <f t="shared" si="20"/>
        <v>3618.7999999999975</v>
      </c>
    </row>
    <row r="83" spans="3:19" x14ac:dyDescent="0.3">
      <c r="C83">
        <f t="shared" si="9"/>
        <v>61</v>
      </c>
      <c r="F83" s="7">
        <f t="shared" si="13"/>
        <v>174.6</v>
      </c>
      <c r="G83" s="7">
        <f t="shared" si="14"/>
        <v>91.2</v>
      </c>
      <c r="H83" s="7">
        <f t="shared" si="10"/>
        <v>3408.6999999999989</v>
      </c>
      <c r="N83">
        <v>62</v>
      </c>
      <c r="Q83" s="7">
        <f t="shared" si="21"/>
        <v>180.9</v>
      </c>
      <c r="R83" s="7">
        <f t="shared" si="17"/>
        <v>99.5</v>
      </c>
      <c r="S83" s="7">
        <f t="shared" si="20"/>
        <v>3537.3999999999974</v>
      </c>
    </row>
    <row r="84" spans="3:19" x14ac:dyDescent="0.3">
      <c r="C84">
        <f t="shared" si="9"/>
        <v>62</v>
      </c>
      <c r="F84" s="7">
        <f t="shared" si="13"/>
        <v>170.4</v>
      </c>
      <c r="G84" s="7">
        <f t="shared" si="14"/>
        <v>89.1</v>
      </c>
      <c r="H84" s="7">
        <f t="shared" si="10"/>
        <v>3327.3999999999987</v>
      </c>
      <c r="N84">
        <v>63</v>
      </c>
      <c r="Q84" s="7">
        <f t="shared" si="21"/>
        <v>176.9</v>
      </c>
      <c r="R84" s="7">
        <f t="shared" si="17"/>
        <v>97.3</v>
      </c>
      <c r="S84" s="7">
        <f t="shared" si="20"/>
        <v>3457.7999999999975</v>
      </c>
    </row>
    <row r="85" spans="3:19" x14ac:dyDescent="0.3">
      <c r="C85">
        <f t="shared" si="9"/>
        <v>63</v>
      </c>
      <c r="F85" s="7">
        <f t="shared" si="13"/>
        <v>166.4</v>
      </c>
      <c r="G85" s="7">
        <f t="shared" si="14"/>
        <v>86.9</v>
      </c>
      <c r="H85" s="7">
        <f t="shared" si="10"/>
        <v>3247.8999999999987</v>
      </c>
      <c r="N85">
        <v>64</v>
      </c>
      <c r="Q85" s="7">
        <f t="shared" si="21"/>
        <v>172.9</v>
      </c>
      <c r="R85" s="7">
        <f t="shared" si="17"/>
        <v>95.1</v>
      </c>
      <c r="S85" s="7">
        <f t="shared" si="20"/>
        <v>3379.9999999999973</v>
      </c>
    </row>
    <row r="86" spans="3:19" x14ac:dyDescent="0.3">
      <c r="C86">
        <f t="shared" si="9"/>
        <v>64</v>
      </c>
      <c r="F86" s="7">
        <f t="shared" si="13"/>
        <v>162.4</v>
      </c>
      <c r="G86" s="7">
        <f t="shared" si="14"/>
        <v>84.9</v>
      </c>
      <c r="H86" s="7">
        <f t="shared" si="10"/>
        <v>3170.3999999999987</v>
      </c>
      <c r="N86">
        <v>65</v>
      </c>
      <c r="Q86" s="7">
        <f t="shared" si="21"/>
        <v>169</v>
      </c>
      <c r="R86" s="7">
        <f t="shared" si="17"/>
        <v>92.9</v>
      </c>
      <c r="S86" s="7">
        <f t="shared" si="20"/>
        <v>3303.8999999999974</v>
      </c>
    </row>
    <row r="87" spans="3:19" x14ac:dyDescent="0.3">
      <c r="C87">
        <f t="shared" ref="C87:C151" si="22">C86+1</f>
        <v>65</v>
      </c>
      <c r="F87" s="7">
        <f t="shared" si="13"/>
        <v>158.5</v>
      </c>
      <c r="G87" s="7">
        <f t="shared" si="14"/>
        <v>82.8</v>
      </c>
      <c r="H87" s="7">
        <f t="shared" ref="H87:H151" si="23">H86-F87+G87</f>
        <v>3094.6999999999989</v>
      </c>
      <c r="N87">
        <v>66</v>
      </c>
      <c r="Q87" s="7">
        <f t="shared" si="21"/>
        <v>165.2</v>
      </c>
      <c r="R87" s="7">
        <f t="shared" si="17"/>
        <v>90.9</v>
      </c>
      <c r="S87" s="7">
        <f t="shared" si="20"/>
        <v>3229.5999999999976</v>
      </c>
    </row>
    <row r="88" spans="3:19" x14ac:dyDescent="0.3">
      <c r="C88">
        <f t="shared" si="22"/>
        <v>66</v>
      </c>
      <c r="F88" s="7">
        <f t="shared" ref="F88:F126" si="24">ROUND($B$23*H87,1)</f>
        <v>154.69999999999999</v>
      </c>
      <c r="G88" s="7">
        <f t="shared" ref="G88:G152" si="25">ROUND((H87-F88)*$B$25,1)</f>
        <v>80.900000000000006</v>
      </c>
      <c r="H88" s="7">
        <f t="shared" si="23"/>
        <v>3020.8999999999992</v>
      </c>
      <c r="N88">
        <v>67</v>
      </c>
      <c r="Q88" s="7">
        <f t="shared" si="21"/>
        <v>161.5</v>
      </c>
      <c r="R88" s="7">
        <f t="shared" si="17"/>
        <v>88.8</v>
      </c>
      <c r="S88" s="7">
        <f t="shared" si="20"/>
        <v>3156.8999999999978</v>
      </c>
    </row>
    <row r="89" spans="3:19" x14ac:dyDescent="0.3">
      <c r="C89">
        <f t="shared" si="22"/>
        <v>67</v>
      </c>
      <c r="F89" s="7">
        <f t="shared" si="24"/>
        <v>151</v>
      </c>
      <c r="G89" s="7">
        <f t="shared" si="25"/>
        <v>78.900000000000006</v>
      </c>
      <c r="H89" s="7">
        <f t="shared" si="23"/>
        <v>2948.7999999999993</v>
      </c>
      <c r="N89">
        <v>68</v>
      </c>
      <c r="Q89" s="7">
        <f t="shared" si="21"/>
        <v>157.80000000000001</v>
      </c>
      <c r="R89" s="7">
        <f t="shared" ref="R89:R152" si="26">ROUND(S88*$M$25,1)</f>
        <v>86.8</v>
      </c>
      <c r="S89" s="7">
        <f t="shared" si="20"/>
        <v>3085.8999999999978</v>
      </c>
    </row>
    <row r="90" spans="3:19" x14ac:dyDescent="0.3">
      <c r="C90">
        <f t="shared" si="22"/>
        <v>68</v>
      </c>
      <c r="F90" s="7">
        <f t="shared" si="24"/>
        <v>147.4</v>
      </c>
      <c r="G90" s="7">
        <f t="shared" si="25"/>
        <v>77</v>
      </c>
      <c r="H90" s="7">
        <f t="shared" si="23"/>
        <v>2878.3999999999992</v>
      </c>
      <c r="N90">
        <v>69</v>
      </c>
      <c r="Q90" s="7">
        <f t="shared" si="21"/>
        <v>154.30000000000001</v>
      </c>
      <c r="R90" s="7">
        <f t="shared" si="26"/>
        <v>84.9</v>
      </c>
      <c r="S90" s="7">
        <f t="shared" si="20"/>
        <v>3016.4999999999977</v>
      </c>
    </row>
    <row r="91" spans="3:19" x14ac:dyDescent="0.3">
      <c r="C91">
        <f t="shared" si="22"/>
        <v>69</v>
      </c>
      <c r="F91" s="7">
        <f t="shared" si="24"/>
        <v>143.9</v>
      </c>
      <c r="G91" s="7">
        <f t="shared" si="25"/>
        <v>75.2</v>
      </c>
      <c r="H91" s="7">
        <f t="shared" si="23"/>
        <v>2809.6999999999989</v>
      </c>
      <c r="N91">
        <v>70</v>
      </c>
      <c r="Q91" s="7">
        <f t="shared" si="21"/>
        <v>150.80000000000001</v>
      </c>
      <c r="R91" s="7">
        <f t="shared" si="26"/>
        <v>83</v>
      </c>
      <c r="S91" s="7">
        <f t="shared" si="20"/>
        <v>2948.6999999999975</v>
      </c>
    </row>
    <row r="92" spans="3:19" x14ac:dyDescent="0.3">
      <c r="C92">
        <f t="shared" si="22"/>
        <v>70</v>
      </c>
      <c r="F92" s="7">
        <f t="shared" si="24"/>
        <v>140.5</v>
      </c>
      <c r="G92" s="7">
        <f t="shared" si="25"/>
        <v>73.400000000000006</v>
      </c>
      <c r="H92" s="7">
        <f t="shared" si="23"/>
        <v>2742.599999999999</v>
      </c>
      <c r="N92">
        <v>71</v>
      </c>
      <c r="Q92" s="7">
        <f t="shared" si="21"/>
        <v>147.4</v>
      </c>
      <c r="R92" s="7">
        <f t="shared" si="26"/>
        <v>81.099999999999994</v>
      </c>
      <c r="S92" s="7">
        <f t="shared" si="20"/>
        <v>2882.3999999999974</v>
      </c>
    </row>
    <row r="93" spans="3:19" x14ac:dyDescent="0.3">
      <c r="C93">
        <f t="shared" si="22"/>
        <v>71</v>
      </c>
      <c r="F93" s="7">
        <f t="shared" si="24"/>
        <v>137.1</v>
      </c>
      <c r="G93" s="7">
        <f t="shared" si="25"/>
        <v>71.7</v>
      </c>
      <c r="H93" s="7">
        <f t="shared" si="23"/>
        <v>2677.1999999999989</v>
      </c>
      <c r="N93">
        <v>72</v>
      </c>
      <c r="Q93" s="7">
        <f t="shared" si="21"/>
        <v>144.1</v>
      </c>
      <c r="R93" s="7">
        <f t="shared" si="26"/>
        <v>79.3</v>
      </c>
      <c r="S93" s="7">
        <f>S92-Q93+R93+350</f>
        <v>3167.5999999999976</v>
      </c>
    </row>
    <row r="94" spans="3:19" x14ac:dyDescent="0.3">
      <c r="C94">
        <f t="shared" si="22"/>
        <v>72</v>
      </c>
      <c r="F94" s="7">
        <f t="shared" si="24"/>
        <v>133.9</v>
      </c>
      <c r="G94" s="7">
        <f t="shared" si="25"/>
        <v>69.900000000000006</v>
      </c>
      <c r="H94" s="7">
        <f>H93-F94+G94+350</f>
        <v>2963.1999999999989</v>
      </c>
      <c r="N94">
        <v>73</v>
      </c>
      <c r="Q94" s="7">
        <f t="shared" si="21"/>
        <v>158.4</v>
      </c>
      <c r="R94" s="7">
        <f t="shared" si="26"/>
        <v>87.1</v>
      </c>
      <c r="S94" s="7">
        <f t="shared" si="20"/>
        <v>3096.2999999999975</v>
      </c>
    </row>
    <row r="95" spans="3:19" x14ac:dyDescent="0.3">
      <c r="C95">
        <f t="shared" si="22"/>
        <v>73</v>
      </c>
      <c r="F95" s="7">
        <f t="shared" si="24"/>
        <v>148.19999999999999</v>
      </c>
      <c r="G95" s="7">
        <f t="shared" si="25"/>
        <v>77.400000000000006</v>
      </c>
      <c r="H95" s="7">
        <f t="shared" si="23"/>
        <v>2892.3999999999992</v>
      </c>
      <c r="N95">
        <v>74</v>
      </c>
      <c r="Q95" s="7">
        <f t="shared" si="21"/>
        <v>154.80000000000001</v>
      </c>
      <c r="R95" s="7">
        <f t="shared" si="26"/>
        <v>85.1</v>
      </c>
      <c r="S95" s="7">
        <f t="shared" si="20"/>
        <v>3026.5999999999972</v>
      </c>
    </row>
    <row r="96" spans="3:19" x14ac:dyDescent="0.3">
      <c r="C96">
        <f t="shared" si="22"/>
        <v>74</v>
      </c>
      <c r="F96" s="7">
        <f t="shared" si="24"/>
        <v>144.6</v>
      </c>
      <c r="G96" s="7">
        <f t="shared" si="25"/>
        <v>75.599999999999994</v>
      </c>
      <c r="H96" s="7">
        <f t="shared" si="23"/>
        <v>2823.3999999999992</v>
      </c>
      <c r="N96">
        <v>75</v>
      </c>
      <c r="Q96" s="7">
        <f t="shared" si="21"/>
        <v>151.30000000000001</v>
      </c>
      <c r="R96" s="7">
        <f t="shared" si="26"/>
        <v>83.2</v>
      </c>
      <c r="S96" s="7">
        <f t="shared" si="20"/>
        <v>2958.4999999999968</v>
      </c>
    </row>
    <row r="97" spans="2:19" x14ac:dyDescent="0.3">
      <c r="C97">
        <f t="shared" si="22"/>
        <v>75</v>
      </c>
      <c r="F97" s="7">
        <f t="shared" si="24"/>
        <v>141.19999999999999</v>
      </c>
      <c r="G97" s="7">
        <f t="shared" si="25"/>
        <v>73.8</v>
      </c>
      <c r="H97" s="7">
        <f t="shared" si="23"/>
        <v>2755.9999999999995</v>
      </c>
      <c r="N97">
        <v>76</v>
      </c>
      <c r="Q97" s="7">
        <f t="shared" si="21"/>
        <v>147.9</v>
      </c>
      <c r="R97" s="7">
        <f t="shared" si="26"/>
        <v>81.400000000000006</v>
      </c>
      <c r="S97" s="7">
        <f t="shared" si="20"/>
        <v>2891.9999999999968</v>
      </c>
    </row>
    <row r="98" spans="2:19" x14ac:dyDescent="0.3">
      <c r="C98">
        <f t="shared" si="22"/>
        <v>76</v>
      </c>
      <c r="F98" s="7">
        <f t="shared" si="24"/>
        <v>137.80000000000001</v>
      </c>
      <c r="G98" s="7">
        <f t="shared" si="25"/>
        <v>72</v>
      </c>
      <c r="H98" s="7">
        <f t="shared" si="23"/>
        <v>2690.1999999999994</v>
      </c>
      <c r="N98">
        <v>77</v>
      </c>
      <c r="Q98" s="7">
        <f t="shared" si="21"/>
        <v>144.6</v>
      </c>
      <c r="R98" s="7">
        <f t="shared" si="26"/>
        <v>79.5</v>
      </c>
      <c r="S98" s="7">
        <f t="shared" si="20"/>
        <v>2826.8999999999969</v>
      </c>
    </row>
    <row r="99" spans="2:19" x14ac:dyDescent="0.3">
      <c r="C99">
        <f t="shared" si="22"/>
        <v>77</v>
      </c>
      <c r="F99" s="7">
        <f t="shared" si="24"/>
        <v>134.5</v>
      </c>
      <c r="G99" s="7">
        <f t="shared" si="25"/>
        <v>70.3</v>
      </c>
      <c r="H99" s="7">
        <f t="shared" si="23"/>
        <v>2625.9999999999995</v>
      </c>
      <c r="N99">
        <v>78</v>
      </c>
      <c r="Q99" s="7">
        <f t="shared" si="21"/>
        <v>141.30000000000001</v>
      </c>
      <c r="R99" s="7">
        <f t="shared" si="26"/>
        <v>77.7</v>
      </c>
      <c r="S99" s="7">
        <f t="shared" si="20"/>
        <v>2763.2999999999965</v>
      </c>
    </row>
    <row r="100" spans="2:19" x14ac:dyDescent="0.3">
      <c r="C100">
        <f t="shared" si="22"/>
        <v>78</v>
      </c>
      <c r="F100" s="7">
        <f t="shared" si="24"/>
        <v>131.30000000000001</v>
      </c>
      <c r="G100" s="7">
        <f t="shared" si="25"/>
        <v>68.599999999999994</v>
      </c>
      <c r="H100" s="7">
        <f t="shared" si="23"/>
        <v>2563.2999999999993</v>
      </c>
      <c r="N100">
        <v>79</v>
      </c>
      <c r="Q100" s="7">
        <f t="shared" si="21"/>
        <v>138.19999999999999</v>
      </c>
      <c r="R100" s="7">
        <f t="shared" si="26"/>
        <v>76</v>
      </c>
      <c r="S100" s="7">
        <f t="shared" si="20"/>
        <v>2701.0999999999967</v>
      </c>
    </row>
    <row r="101" spans="2:19" x14ac:dyDescent="0.3">
      <c r="B101" t="s">
        <v>26</v>
      </c>
      <c r="C101">
        <f t="shared" si="22"/>
        <v>79</v>
      </c>
      <c r="F101" s="7">
        <f t="shared" si="24"/>
        <v>128.19999999999999</v>
      </c>
      <c r="G101" s="7">
        <f t="shared" si="25"/>
        <v>67</v>
      </c>
      <c r="H101" s="7">
        <f t="shared" si="23"/>
        <v>2502.0999999999995</v>
      </c>
      <c r="N101">
        <v>80</v>
      </c>
      <c r="Q101" s="7">
        <f t="shared" si="21"/>
        <v>135.1</v>
      </c>
      <c r="R101" s="7">
        <f t="shared" si="26"/>
        <v>74.3</v>
      </c>
      <c r="S101" s="7">
        <f t="shared" ref="S101:S164" si="27">S100-Q101+R101</f>
        <v>2640.299999999997</v>
      </c>
    </row>
    <row r="102" spans="2:19" x14ac:dyDescent="0.3">
      <c r="B102" s="43">
        <f>C102/12</f>
        <v>6.666666666666667</v>
      </c>
      <c r="C102">
        <f t="shared" si="22"/>
        <v>80</v>
      </c>
      <c r="F102" s="7">
        <f t="shared" si="24"/>
        <v>125.1</v>
      </c>
      <c r="G102" s="7">
        <f t="shared" si="25"/>
        <v>65.400000000000006</v>
      </c>
      <c r="H102" s="7">
        <f t="shared" si="23"/>
        <v>2442.3999999999996</v>
      </c>
      <c r="N102">
        <v>81</v>
      </c>
      <c r="Q102" s="7">
        <f t="shared" si="21"/>
        <v>132</v>
      </c>
      <c r="R102" s="7">
        <f t="shared" si="26"/>
        <v>72.599999999999994</v>
      </c>
      <c r="S102" s="7">
        <f t="shared" si="27"/>
        <v>2580.8999999999969</v>
      </c>
    </row>
    <row r="103" spans="2:19" x14ac:dyDescent="0.3">
      <c r="C103" s="21"/>
      <c r="D103" s="21"/>
      <c r="E103" s="21"/>
      <c r="F103" s="7">
        <f t="shared" si="24"/>
        <v>122.1</v>
      </c>
      <c r="G103" s="22"/>
      <c r="H103" s="22"/>
      <c r="I103" s="21"/>
      <c r="J103" s="21"/>
      <c r="N103">
        <v>82</v>
      </c>
      <c r="Q103" s="7">
        <f t="shared" si="21"/>
        <v>129</v>
      </c>
      <c r="R103" s="7">
        <f t="shared" si="26"/>
        <v>71</v>
      </c>
      <c r="S103" s="7">
        <f t="shared" si="27"/>
        <v>2522.8999999999969</v>
      </c>
    </row>
    <row r="104" spans="2:19" x14ac:dyDescent="0.3">
      <c r="C104">
        <f>C102+1</f>
        <v>81</v>
      </c>
      <c r="F104" s="7">
        <f t="shared" si="24"/>
        <v>0</v>
      </c>
      <c r="G104" s="7">
        <f>ROUND((H102-F104)*$B$25,1)</f>
        <v>67.2</v>
      </c>
      <c r="H104" s="7">
        <f>H102-F104+G104</f>
        <v>2509.5999999999995</v>
      </c>
      <c r="N104">
        <v>83</v>
      </c>
      <c r="Q104" s="7">
        <f t="shared" si="21"/>
        <v>126.1</v>
      </c>
      <c r="R104" s="7">
        <f t="shared" si="26"/>
        <v>69.400000000000006</v>
      </c>
      <c r="S104" s="7">
        <f t="shared" si="27"/>
        <v>2466.1999999999971</v>
      </c>
    </row>
    <row r="105" spans="2:19" x14ac:dyDescent="0.3">
      <c r="C105">
        <f t="shared" si="22"/>
        <v>82</v>
      </c>
      <c r="F105" s="7">
        <f t="shared" si="24"/>
        <v>125.5</v>
      </c>
      <c r="G105" s="7">
        <f t="shared" si="25"/>
        <v>65.599999999999994</v>
      </c>
      <c r="H105" s="7">
        <f t="shared" si="23"/>
        <v>2449.6999999999994</v>
      </c>
      <c r="N105">
        <v>84</v>
      </c>
      <c r="Q105" s="7">
        <f t="shared" si="21"/>
        <v>123.3</v>
      </c>
      <c r="R105" s="7">
        <f t="shared" si="26"/>
        <v>67.8</v>
      </c>
      <c r="S105" s="7">
        <f>S104-Q105+R105+350</f>
        <v>2760.6999999999971</v>
      </c>
    </row>
    <row r="106" spans="2:19" x14ac:dyDescent="0.3">
      <c r="C106">
        <f t="shared" si="22"/>
        <v>83</v>
      </c>
      <c r="F106" s="7">
        <f t="shared" si="24"/>
        <v>122.5</v>
      </c>
      <c r="G106" s="7">
        <f t="shared" si="25"/>
        <v>64</v>
      </c>
      <c r="H106" s="7">
        <f t="shared" si="23"/>
        <v>2391.1999999999994</v>
      </c>
      <c r="N106">
        <v>85</v>
      </c>
      <c r="Q106" s="7">
        <f t="shared" si="21"/>
        <v>138</v>
      </c>
      <c r="R106" s="7">
        <f t="shared" si="26"/>
        <v>75.900000000000006</v>
      </c>
      <c r="S106" s="7">
        <f t="shared" si="27"/>
        <v>2698.5999999999972</v>
      </c>
    </row>
    <row r="107" spans="2:19" x14ac:dyDescent="0.3">
      <c r="C107">
        <f t="shared" si="22"/>
        <v>84</v>
      </c>
      <c r="F107" s="7">
        <f t="shared" si="24"/>
        <v>119.6</v>
      </c>
      <c r="G107" s="7">
        <f t="shared" si="25"/>
        <v>62.5</v>
      </c>
      <c r="H107" s="7">
        <f>H106-F107+G107+350</f>
        <v>2684.0999999999995</v>
      </c>
      <c r="N107">
        <v>86</v>
      </c>
      <c r="Q107" s="7">
        <f t="shared" si="21"/>
        <v>134.9</v>
      </c>
      <c r="R107" s="7">
        <f t="shared" si="26"/>
        <v>74.2</v>
      </c>
      <c r="S107" s="7">
        <f t="shared" si="27"/>
        <v>2637.8999999999969</v>
      </c>
    </row>
    <row r="108" spans="2:19" x14ac:dyDescent="0.3">
      <c r="C108">
        <f t="shared" si="22"/>
        <v>85</v>
      </c>
      <c r="F108" s="7">
        <f t="shared" si="24"/>
        <v>134.19999999999999</v>
      </c>
      <c r="G108" s="7">
        <f t="shared" si="25"/>
        <v>70.099999999999994</v>
      </c>
      <c r="H108" s="7">
        <f t="shared" si="23"/>
        <v>2619.9999999999995</v>
      </c>
      <c r="N108">
        <v>87</v>
      </c>
      <c r="Q108" s="7">
        <f t="shared" si="21"/>
        <v>131.9</v>
      </c>
      <c r="R108" s="7">
        <f t="shared" si="26"/>
        <v>72.5</v>
      </c>
      <c r="S108" s="7">
        <f t="shared" si="27"/>
        <v>2578.4999999999968</v>
      </c>
    </row>
    <row r="109" spans="2:19" x14ac:dyDescent="0.3">
      <c r="C109">
        <f t="shared" si="22"/>
        <v>86</v>
      </c>
      <c r="F109" s="7">
        <f t="shared" si="24"/>
        <v>131</v>
      </c>
      <c r="G109" s="7">
        <f t="shared" si="25"/>
        <v>68.400000000000006</v>
      </c>
      <c r="H109" s="7">
        <f t="shared" si="23"/>
        <v>2557.3999999999996</v>
      </c>
      <c r="N109">
        <v>88</v>
      </c>
      <c r="Q109" s="7">
        <f t="shared" si="21"/>
        <v>128.9</v>
      </c>
      <c r="R109" s="7">
        <f t="shared" si="26"/>
        <v>70.900000000000006</v>
      </c>
      <c r="S109" s="7">
        <f t="shared" si="27"/>
        <v>2520.4999999999968</v>
      </c>
    </row>
    <row r="110" spans="2:19" x14ac:dyDescent="0.3">
      <c r="C110">
        <f t="shared" si="22"/>
        <v>87</v>
      </c>
      <c r="F110" s="7">
        <f t="shared" si="24"/>
        <v>127.9</v>
      </c>
      <c r="G110" s="7">
        <f t="shared" si="25"/>
        <v>66.8</v>
      </c>
      <c r="H110" s="7">
        <f t="shared" si="23"/>
        <v>2496.2999999999997</v>
      </c>
      <c r="N110">
        <v>89</v>
      </c>
      <c r="Q110" s="7">
        <f t="shared" si="21"/>
        <v>126</v>
      </c>
      <c r="R110" s="7">
        <f t="shared" si="26"/>
        <v>69.3</v>
      </c>
      <c r="S110" s="7">
        <f t="shared" si="27"/>
        <v>2463.799999999997</v>
      </c>
    </row>
    <row r="111" spans="2:19" x14ac:dyDescent="0.3">
      <c r="C111">
        <f t="shared" si="22"/>
        <v>88</v>
      </c>
      <c r="F111" s="7">
        <f t="shared" si="24"/>
        <v>124.8</v>
      </c>
      <c r="G111" s="7">
        <f t="shared" si="25"/>
        <v>65.2</v>
      </c>
      <c r="H111" s="7">
        <f t="shared" si="23"/>
        <v>2436.6999999999994</v>
      </c>
      <c r="N111">
        <v>90</v>
      </c>
      <c r="Q111" s="7">
        <f t="shared" si="21"/>
        <v>123.2</v>
      </c>
      <c r="R111" s="7">
        <f t="shared" si="26"/>
        <v>67.8</v>
      </c>
      <c r="S111" s="7">
        <f t="shared" si="27"/>
        <v>2408.3999999999974</v>
      </c>
    </row>
    <row r="112" spans="2:19" x14ac:dyDescent="0.3">
      <c r="C112">
        <f t="shared" si="22"/>
        <v>89</v>
      </c>
      <c r="F112" s="7">
        <f t="shared" si="24"/>
        <v>121.8</v>
      </c>
      <c r="G112" s="7">
        <f t="shared" si="25"/>
        <v>63.7</v>
      </c>
      <c r="H112" s="7">
        <f t="shared" si="23"/>
        <v>2378.599999999999</v>
      </c>
      <c r="N112">
        <v>91</v>
      </c>
      <c r="Q112" s="7">
        <f t="shared" si="21"/>
        <v>120.4</v>
      </c>
      <c r="R112" s="7">
        <f t="shared" si="26"/>
        <v>66.2</v>
      </c>
      <c r="S112" s="7">
        <f t="shared" si="27"/>
        <v>2354.1999999999971</v>
      </c>
    </row>
    <row r="113" spans="3:19" x14ac:dyDescent="0.3">
      <c r="C113">
        <f t="shared" si="22"/>
        <v>90</v>
      </c>
      <c r="F113" s="7">
        <f t="shared" si="24"/>
        <v>118.9</v>
      </c>
      <c r="G113" s="7">
        <f t="shared" si="25"/>
        <v>62.1</v>
      </c>
      <c r="H113" s="7">
        <f t="shared" si="23"/>
        <v>2321.7999999999988</v>
      </c>
      <c r="N113">
        <v>92</v>
      </c>
      <c r="Q113" s="7">
        <f t="shared" si="21"/>
        <v>117.7</v>
      </c>
      <c r="R113" s="7">
        <f t="shared" si="26"/>
        <v>64.7</v>
      </c>
      <c r="S113" s="7">
        <f t="shared" si="27"/>
        <v>2301.1999999999971</v>
      </c>
    </row>
    <row r="114" spans="3:19" x14ac:dyDescent="0.3">
      <c r="C114">
        <f t="shared" si="22"/>
        <v>91</v>
      </c>
      <c r="F114" s="7">
        <f t="shared" si="24"/>
        <v>116.1</v>
      </c>
      <c r="G114" s="7">
        <f t="shared" si="25"/>
        <v>60.7</v>
      </c>
      <c r="H114" s="7">
        <f t="shared" si="23"/>
        <v>2266.3999999999987</v>
      </c>
      <c r="N114">
        <v>93</v>
      </c>
      <c r="Q114" s="7">
        <f t="shared" si="21"/>
        <v>115.1</v>
      </c>
      <c r="R114" s="7">
        <f t="shared" si="26"/>
        <v>63.3</v>
      </c>
      <c r="S114" s="7">
        <f t="shared" si="27"/>
        <v>2249.3999999999974</v>
      </c>
    </row>
    <row r="115" spans="3:19" x14ac:dyDescent="0.3">
      <c r="C115">
        <f t="shared" si="22"/>
        <v>92</v>
      </c>
      <c r="F115" s="7">
        <f t="shared" si="24"/>
        <v>113.3</v>
      </c>
      <c r="G115" s="7">
        <f t="shared" si="25"/>
        <v>59.2</v>
      </c>
      <c r="H115" s="7">
        <f t="shared" si="23"/>
        <v>2212.2999999999984</v>
      </c>
      <c r="N115">
        <v>94</v>
      </c>
      <c r="Q115" s="7">
        <f t="shared" si="21"/>
        <v>112.5</v>
      </c>
      <c r="R115" s="7">
        <f t="shared" si="26"/>
        <v>61.9</v>
      </c>
      <c r="S115" s="7">
        <f t="shared" si="27"/>
        <v>2198.7999999999975</v>
      </c>
    </row>
    <row r="116" spans="3:19" x14ac:dyDescent="0.3">
      <c r="C116">
        <f t="shared" si="22"/>
        <v>93</v>
      </c>
      <c r="F116" s="7">
        <f t="shared" si="24"/>
        <v>110.6</v>
      </c>
      <c r="G116" s="7">
        <f t="shared" si="25"/>
        <v>57.8</v>
      </c>
      <c r="H116" s="7">
        <f t="shared" si="23"/>
        <v>2159.4999999999986</v>
      </c>
      <c r="N116">
        <v>95</v>
      </c>
      <c r="Q116" s="7">
        <f t="shared" si="21"/>
        <v>109.9</v>
      </c>
      <c r="R116" s="7">
        <f t="shared" si="26"/>
        <v>60.5</v>
      </c>
      <c r="S116" s="7">
        <f t="shared" si="27"/>
        <v>2149.3999999999974</v>
      </c>
    </row>
    <row r="117" spans="3:19" x14ac:dyDescent="0.3">
      <c r="C117">
        <f t="shared" si="22"/>
        <v>94</v>
      </c>
      <c r="F117" s="7">
        <f t="shared" si="24"/>
        <v>108</v>
      </c>
      <c r="G117" s="7">
        <f t="shared" si="25"/>
        <v>56.4</v>
      </c>
      <c r="H117" s="7">
        <f t="shared" si="23"/>
        <v>2107.8999999999987</v>
      </c>
      <c r="N117">
        <v>96</v>
      </c>
      <c r="Q117" s="7">
        <f t="shared" ref="Q117:Q126" si="28">ROUND(S116*$M$23,1)</f>
        <v>107.5</v>
      </c>
      <c r="R117" s="7">
        <f t="shared" si="26"/>
        <v>59.1</v>
      </c>
      <c r="S117" s="7">
        <f>S116-Q117+R117+350</f>
        <v>2450.9999999999973</v>
      </c>
    </row>
    <row r="118" spans="3:19" x14ac:dyDescent="0.3">
      <c r="C118">
        <f t="shared" si="22"/>
        <v>95</v>
      </c>
      <c r="F118" s="7">
        <f t="shared" si="24"/>
        <v>105.4</v>
      </c>
      <c r="G118" s="7">
        <f t="shared" si="25"/>
        <v>55.1</v>
      </c>
      <c r="H118" s="7">
        <f t="shared" si="23"/>
        <v>2057.5999999999985</v>
      </c>
      <c r="N118">
        <v>97</v>
      </c>
      <c r="Q118" s="7">
        <f t="shared" si="28"/>
        <v>122.6</v>
      </c>
      <c r="R118" s="7">
        <f t="shared" si="26"/>
        <v>67.400000000000006</v>
      </c>
      <c r="S118" s="7">
        <f t="shared" si="27"/>
        <v>2395.7999999999975</v>
      </c>
    </row>
    <row r="119" spans="3:19" x14ac:dyDescent="0.3">
      <c r="C119">
        <f t="shared" si="22"/>
        <v>96</v>
      </c>
      <c r="F119" s="7">
        <f t="shared" si="24"/>
        <v>102.9</v>
      </c>
      <c r="G119" s="7">
        <f t="shared" si="25"/>
        <v>53.8</v>
      </c>
      <c r="H119" s="7">
        <f>H118-F119+G119+350</f>
        <v>2358.4999999999982</v>
      </c>
      <c r="N119">
        <v>98</v>
      </c>
      <c r="Q119" s="7">
        <f t="shared" si="28"/>
        <v>119.8</v>
      </c>
      <c r="R119" s="7">
        <f t="shared" si="26"/>
        <v>65.900000000000006</v>
      </c>
      <c r="S119" s="7">
        <f t="shared" si="27"/>
        <v>2341.8999999999974</v>
      </c>
    </row>
    <row r="120" spans="3:19" x14ac:dyDescent="0.3">
      <c r="C120">
        <f t="shared" si="22"/>
        <v>97</v>
      </c>
      <c r="F120" s="7">
        <f t="shared" si="24"/>
        <v>117.9</v>
      </c>
      <c r="G120" s="7">
        <f t="shared" si="25"/>
        <v>61.6</v>
      </c>
      <c r="H120" s="7">
        <f t="shared" si="23"/>
        <v>2302.199999999998</v>
      </c>
      <c r="N120">
        <v>99</v>
      </c>
      <c r="Q120" s="7">
        <f t="shared" si="28"/>
        <v>117.1</v>
      </c>
      <c r="R120" s="7">
        <f t="shared" si="26"/>
        <v>64.400000000000006</v>
      </c>
      <c r="S120" s="7">
        <f t="shared" si="27"/>
        <v>2289.1999999999975</v>
      </c>
    </row>
    <row r="121" spans="3:19" x14ac:dyDescent="0.3">
      <c r="C121">
        <f t="shared" si="22"/>
        <v>98</v>
      </c>
      <c r="F121" s="7">
        <f t="shared" si="24"/>
        <v>115.1</v>
      </c>
      <c r="G121" s="7">
        <f t="shared" si="25"/>
        <v>60.1</v>
      </c>
      <c r="H121" s="7">
        <f t="shared" si="23"/>
        <v>2247.199999999998</v>
      </c>
      <c r="N121">
        <v>100</v>
      </c>
      <c r="Q121" s="7">
        <f t="shared" si="28"/>
        <v>114.5</v>
      </c>
      <c r="R121" s="7">
        <f t="shared" si="26"/>
        <v>63</v>
      </c>
      <c r="S121" s="7">
        <f t="shared" si="27"/>
        <v>2237.6999999999975</v>
      </c>
    </row>
    <row r="122" spans="3:19" x14ac:dyDescent="0.3">
      <c r="C122">
        <f t="shared" si="22"/>
        <v>99</v>
      </c>
      <c r="F122" s="7">
        <f t="shared" si="24"/>
        <v>112.4</v>
      </c>
      <c r="G122" s="7">
        <f t="shared" si="25"/>
        <v>58.7</v>
      </c>
      <c r="H122" s="7">
        <f t="shared" si="23"/>
        <v>2193.4999999999977</v>
      </c>
      <c r="N122">
        <v>101</v>
      </c>
      <c r="Q122" s="7">
        <f t="shared" si="28"/>
        <v>111.9</v>
      </c>
      <c r="R122" s="7">
        <f t="shared" si="26"/>
        <v>61.5</v>
      </c>
      <c r="S122" s="7">
        <f t="shared" si="27"/>
        <v>2187.2999999999975</v>
      </c>
    </row>
    <row r="123" spans="3:19" x14ac:dyDescent="0.3">
      <c r="C123">
        <f t="shared" si="22"/>
        <v>100</v>
      </c>
      <c r="F123" s="7">
        <f t="shared" si="24"/>
        <v>109.7</v>
      </c>
      <c r="G123" s="7">
        <f t="shared" si="25"/>
        <v>57.3</v>
      </c>
      <c r="H123" s="7">
        <f t="shared" si="23"/>
        <v>2141.0999999999981</v>
      </c>
      <c r="N123">
        <v>102</v>
      </c>
      <c r="Q123" s="7">
        <f t="shared" si="28"/>
        <v>109.4</v>
      </c>
      <c r="R123" s="7">
        <f t="shared" si="26"/>
        <v>60.2</v>
      </c>
      <c r="S123" s="7">
        <f t="shared" si="27"/>
        <v>2138.0999999999972</v>
      </c>
    </row>
    <row r="124" spans="3:19" x14ac:dyDescent="0.3">
      <c r="C124">
        <f t="shared" si="22"/>
        <v>101</v>
      </c>
      <c r="F124" s="7">
        <f t="shared" si="24"/>
        <v>107.1</v>
      </c>
      <c r="G124" s="7">
        <f t="shared" si="25"/>
        <v>55.9</v>
      </c>
      <c r="H124" s="7">
        <f t="shared" si="23"/>
        <v>2089.8999999999983</v>
      </c>
      <c r="N124">
        <v>103</v>
      </c>
      <c r="Q124" s="7">
        <f t="shared" si="28"/>
        <v>106.9</v>
      </c>
      <c r="R124" s="7">
        <f t="shared" si="26"/>
        <v>58.8</v>
      </c>
      <c r="S124" s="7">
        <f t="shared" si="27"/>
        <v>2089.9999999999973</v>
      </c>
    </row>
    <row r="125" spans="3:19" x14ac:dyDescent="0.3">
      <c r="C125">
        <f t="shared" si="22"/>
        <v>102</v>
      </c>
      <c r="F125" s="7">
        <f t="shared" si="24"/>
        <v>104.5</v>
      </c>
      <c r="G125" s="7">
        <f t="shared" si="25"/>
        <v>54.6</v>
      </c>
      <c r="H125" s="7">
        <f t="shared" si="23"/>
        <v>2039.9999999999982</v>
      </c>
      <c r="N125">
        <v>104</v>
      </c>
      <c r="Q125" s="7">
        <f t="shared" si="28"/>
        <v>104.5</v>
      </c>
      <c r="R125" s="7">
        <f t="shared" si="26"/>
        <v>57.5</v>
      </c>
      <c r="S125" s="7">
        <f t="shared" si="27"/>
        <v>2042.9999999999973</v>
      </c>
    </row>
    <row r="126" spans="3:19" x14ac:dyDescent="0.3">
      <c r="C126">
        <f t="shared" si="22"/>
        <v>103</v>
      </c>
      <c r="F126" s="7">
        <f t="shared" si="24"/>
        <v>102</v>
      </c>
      <c r="G126" s="7">
        <f t="shared" si="25"/>
        <v>53.3</v>
      </c>
      <c r="H126" s="7">
        <f t="shared" si="23"/>
        <v>1991.2999999999981</v>
      </c>
      <c r="N126">
        <v>105</v>
      </c>
      <c r="Q126" s="7">
        <f t="shared" si="28"/>
        <v>102.2</v>
      </c>
      <c r="R126" s="7">
        <f t="shared" si="26"/>
        <v>56.2</v>
      </c>
      <c r="S126" s="7">
        <f t="shared" si="27"/>
        <v>1996.9999999999973</v>
      </c>
    </row>
    <row r="127" spans="3:19" x14ac:dyDescent="0.3">
      <c r="C127">
        <f t="shared" si="22"/>
        <v>104</v>
      </c>
      <c r="F127" s="7">
        <v>100</v>
      </c>
      <c r="G127" s="7">
        <f t="shared" si="25"/>
        <v>52</v>
      </c>
      <c r="H127" s="7">
        <f t="shared" si="23"/>
        <v>1943.2999999999981</v>
      </c>
      <c r="N127">
        <v>106</v>
      </c>
      <c r="Q127" s="7">
        <v>100</v>
      </c>
      <c r="R127" s="7">
        <f t="shared" si="26"/>
        <v>54.9</v>
      </c>
      <c r="S127" s="7">
        <f t="shared" si="27"/>
        <v>1951.8999999999974</v>
      </c>
    </row>
    <row r="128" spans="3:19" x14ac:dyDescent="0.3">
      <c r="C128">
        <f t="shared" si="22"/>
        <v>105</v>
      </c>
      <c r="F128" s="7">
        <v>100</v>
      </c>
      <c r="G128" s="7">
        <f t="shared" si="25"/>
        <v>50.7</v>
      </c>
      <c r="H128" s="7">
        <f t="shared" si="23"/>
        <v>1893.9999999999982</v>
      </c>
      <c r="N128">
        <v>107</v>
      </c>
      <c r="Q128" s="7">
        <v>100</v>
      </c>
      <c r="R128" s="7">
        <f t="shared" si="26"/>
        <v>53.7</v>
      </c>
      <c r="S128" s="7">
        <f t="shared" si="27"/>
        <v>1905.5999999999974</v>
      </c>
    </row>
    <row r="129" spans="3:19" x14ac:dyDescent="0.3">
      <c r="C129">
        <f t="shared" si="22"/>
        <v>106</v>
      </c>
      <c r="F129" s="7">
        <v>100</v>
      </c>
      <c r="G129" s="7">
        <f t="shared" si="25"/>
        <v>49.3</v>
      </c>
      <c r="H129" s="7">
        <f t="shared" si="23"/>
        <v>1843.2999999999981</v>
      </c>
      <c r="N129">
        <v>108</v>
      </c>
      <c r="Q129" s="7">
        <v>100</v>
      </c>
      <c r="R129" s="7">
        <f t="shared" si="26"/>
        <v>52.4</v>
      </c>
      <c r="S129" s="7">
        <f>S128-Q129+R129+350</f>
        <v>2207.9999999999973</v>
      </c>
    </row>
    <row r="130" spans="3:19" x14ac:dyDescent="0.3">
      <c r="C130">
        <f t="shared" si="22"/>
        <v>107</v>
      </c>
      <c r="F130" s="7">
        <v>100</v>
      </c>
      <c r="G130" s="7">
        <f t="shared" si="25"/>
        <v>47.9</v>
      </c>
      <c r="H130" s="7">
        <f t="shared" si="23"/>
        <v>1791.1999999999982</v>
      </c>
      <c r="N130">
        <v>109</v>
      </c>
      <c r="Q130" s="7">
        <v>100</v>
      </c>
      <c r="R130" s="7">
        <f t="shared" si="26"/>
        <v>60.7</v>
      </c>
      <c r="S130" s="7">
        <f t="shared" si="27"/>
        <v>2168.6999999999971</v>
      </c>
    </row>
    <row r="131" spans="3:19" x14ac:dyDescent="0.3">
      <c r="C131">
        <f t="shared" si="22"/>
        <v>108</v>
      </c>
      <c r="F131" s="7">
        <v>100</v>
      </c>
      <c r="G131" s="7">
        <f t="shared" si="25"/>
        <v>46.5</v>
      </c>
      <c r="H131" s="7">
        <f>H130-F131+G131+350</f>
        <v>2087.699999999998</v>
      </c>
      <c r="N131">
        <v>110</v>
      </c>
      <c r="Q131" s="7">
        <v>100</v>
      </c>
      <c r="R131" s="7">
        <f t="shared" si="26"/>
        <v>59.6</v>
      </c>
      <c r="S131" s="7">
        <f t="shared" si="27"/>
        <v>2128.299999999997</v>
      </c>
    </row>
    <row r="132" spans="3:19" x14ac:dyDescent="0.3">
      <c r="C132">
        <f t="shared" si="22"/>
        <v>109</v>
      </c>
      <c r="F132" s="7">
        <v>100</v>
      </c>
      <c r="G132" s="7">
        <f t="shared" si="25"/>
        <v>54.7</v>
      </c>
      <c r="H132" s="7">
        <f t="shared" si="23"/>
        <v>2042.399999999998</v>
      </c>
      <c r="N132">
        <v>111</v>
      </c>
      <c r="Q132" s="7">
        <v>100</v>
      </c>
      <c r="R132" s="7">
        <f t="shared" si="26"/>
        <v>58.5</v>
      </c>
      <c r="S132" s="7">
        <f t="shared" si="27"/>
        <v>2086.799999999997</v>
      </c>
    </row>
    <row r="133" spans="3:19" x14ac:dyDescent="0.3">
      <c r="C133">
        <f t="shared" si="22"/>
        <v>110</v>
      </c>
      <c r="F133" s="7">
        <v>100</v>
      </c>
      <c r="G133" s="7">
        <f t="shared" si="25"/>
        <v>53.4</v>
      </c>
      <c r="H133" s="7">
        <f t="shared" si="23"/>
        <v>1995.7999999999981</v>
      </c>
      <c r="N133">
        <v>112</v>
      </c>
      <c r="Q133" s="7">
        <v>100</v>
      </c>
      <c r="R133" s="7">
        <f t="shared" si="26"/>
        <v>57.4</v>
      </c>
      <c r="S133" s="7">
        <f t="shared" si="27"/>
        <v>2044.1999999999971</v>
      </c>
    </row>
    <row r="134" spans="3:19" x14ac:dyDescent="0.3">
      <c r="C134">
        <f t="shared" si="22"/>
        <v>111</v>
      </c>
      <c r="F134" s="7">
        <v>100</v>
      </c>
      <c r="G134" s="7">
        <f t="shared" si="25"/>
        <v>52.1</v>
      </c>
      <c r="H134" s="7">
        <f t="shared" si="23"/>
        <v>1947.899999999998</v>
      </c>
      <c r="N134">
        <v>113</v>
      </c>
      <c r="Q134" s="7">
        <v>100</v>
      </c>
      <c r="R134" s="7">
        <f t="shared" si="26"/>
        <v>56.2</v>
      </c>
      <c r="S134" s="7">
        <f t="shared" si="27"/>
        <v>2000.3999999999971</v>
      </c>
    </row>
    <row r="135" spans="3:19" x14ac:dyDescent="0.3">
      <c r="C135">
        <f t="shared" si="22"/>
        <v>112</v>
      </c>
      <c r="F135" s="7">
        <v>100</v>
      </c>
      <c r="G135" s="7">
        <f t="shared" si="25"/>
        <v>50.8</v>
      </c>
      <c r="H135" s="7">
        <f t="shared" si="23"/>
        <v>1898.699999999998</v>
      </c>
      <c r="N135">
        <v>114</v>
      </c>
      <c r="Q135" s="7">
        <v>100</v>
      </c>
      <c r="R135" s="7">
        <f t="shared" si="26"/>
        <v>55</v>
      </c>
      <c r="S135" s="7">
        <f t="shared" si="27"/>
        <v>1955.3999999999971</v>
      </c>
    </row>
    <row r="136" spans="3:19" x14ac:dyDescent="0.3">
      <c r="C136">
        <f t="shared" si="22"/>
        <v>113</v>
      </c>
      <c r="F136" s="7">
        <v>100</v>
      </c>
      <c r="G136" s="7">
        <f t="shared" si="25"/>
        <v>49.5</v>
      </c>
      <c r="H136" s="7">
        <f t="shared" si="23"/>
        <v>1848.199999999998</v>
      </c>
      <c r="N136">
        <v>115</v>
      </c>
      <c r="Q136" s="7">
        <v>100</v>
      </c>
      <c r="R136" s="7">
        <f t="shared" si="26"/>
        <v>53.8</v>
      </c>
      <c r="S136" s="7">
        <f t="shared" si="27"/>
        <v>1909.1999999999971</v>
      </c>
    </row>
    <row r="137" spans="3:19" x14ac:dyDescent="0.3">
      <c r="C137">
        <f t="shared" si="22"/>
        <v>114</v>
      </c>
      <c r="F137" s="7">
        <v>100</v>
      </c>
      <c r="G137" s="7">
        <f t="shared" si="25"/>
        <v>48.1</v>
      </c>
      <c r="H137" s="7">
        <f t="shared" si="23"/>
        <v>1796.2999999999979</v>
      </c>
      <c r="N137">
        <v>116</v>
      </c>
      <c r="Q137" s="7">
        <v>100</v>
      </c>
      <c r="R137" s="7">
        <f t="shared" si="26"/>
        <v>52.5</v>
      </c>
      <c r="S137" s="7">
        <f t="shared" si="27"/>
        <v>1861.6999999999971</v>
      </c>
    </row>
    <row r="138" spans="3:19" x14ac:dyDescent="0.3">
      <c r="C138">
        <f t="shared" si="22"/>
        <v>115</v>
      </c>
      <c r="F138" s="7">
        <v>100</v>
      </c>
      <c r="G138" s="7">
        <f t="shared" si="25"/>
        <v>46.6</v>
      </c>
      <c r="H138" s="7">
        <f t="shared" si="23"/>
        <v>1742.8999999999978</v>
      </c>
      <c r="N138">
        <v>117</v>
      </c>
      <c r="Q138" s="7">
        <v>100</v>
      </c>
      <c r="R138" s="7">
        <f t="shared" si="26"/>
        <v>51.2</v>
      </c>
      <c r="S138" s="7">
        <f t="shared" si="27"/>
        <v>1812.8999999999971</v>
      </c>
    </row>
    <row r="139" spans="3:19" x14ac:dyDescent="0.3">
      <c r="C139">
        <f t="shared" si="22"/>
        <v>116</v>
      </c>
      <c r="F139" s="7">
        <v>100</v>
      </c>
      <c r="G139" s="7">
        <f t="shared" si="25"/>
        <v>45.2</v>
      </c>
      <c r="H139" s="7">
        <f t="shared" si="23"/>
        <v>1688.0999999999979</v>
      </c>
      <c r="N139">
        <v>118</v>
      </c>
      <c r="Q139" s="7">
        <v>100</v>
      </c>
      <c r="R139" s="7">
        <f t="shared" si="26"/>
        <v>49.9</v>
      </c>
      <c r="S139" s="7">
        <f t="shared" si="27"/>
        <v>1762.7999999999972</v>
      </c>
    </row>
    <row r="140" spans="3:19" x14ac:dyDescent="0.3">
      <c r="C140">
        <f t="shared" si="22"/>
        <v>117</v>
      </c>
      <c r="F140" s="7">
        <v>100</v>
      </c>
      <c r="G140" s="7">
        <f t="shared" si="25"/>
        <v>43.7</v>
      </c>
      <c r="H140" s="7">
        <f t="shared" si="23"/>
        <v>1631.7999999999979</v>
      </c>
      <c r="N140">
        <v>119</v>
      </c>
      <c r="Q140" s="7">
        <v>100</v>
      </c>
      <c r="R140" s="7">
        <f t="shared" si="26"/>
        <v>48.5</v>
      </c>
      <c r="S140" s="7">
        <f t="shared" si="27"/>
        <v>1711.2999999999972</v>
      </c>
    </row>
    <row r="141" spans="3:19" x14ac:dyDescent="0.3">
      <c r="C141">
        <f t="shared" si="22"/>
        <v>118</v>
      </c>
      <c r="F141" s="7">
        <v>100</v>
      </c>
      <c r="G141" s="7">
        <f t="shared" si="25"/>
        <v>42.1</v>
      </c>
      <c r="H141" s="7">
        <f t="shared" si="23"/>
        <v>1573.8999999999978</v>
      </c>
      <c r="N141">
        <v>120</v>
      </c>
      <c r="Q141" s="7">
        <v>100</v>
      </c>
      <c r="R141" s="7">
        <f t="shared" si="26"/>
        <v>47.1</v>
      </c>
      <c r="S141" s="7">
        <f>S140-Q141+R141+350</f>
        <v>2008.3999999999971</v>
      </c>
    </row>
    <row r="142" spans="3:19" x14ac:dyDescent="0.3">
      <c r="C142">
        <f t="shared" si="22"/>
        <v>119</v>
      </c>
      <c r="F142" s="7">
        <v>100</v>
      </c>
      <c r="G142" s="7">
        <f t="shared" si="25"/>
        <v>40.5</v>
      </c>
      <c r="H142" s="7">
        <f t="shared" si="23"/>
        <v>1514.3999999999978</v>
      </c>
      <c r="N142">
        <v>121</v>
      </c>
      <c r="Q142" s="7">
        <v>100</v>
      </c>
      <c r="R142" s="7">
        <f t="shared" si="26"/>
        <v>55.2</v>
      </c>
      <c r="S142" s="7">
        <f t="shared" si="27"/>
        <v>1963.5999999999972</v>
      </c>
    </row>
    <row r="143" spans="3:19" x14ac:dyDescent="0.3">
      <c r="C143">
        <f t="shared" si="22"/>
        <v>120</v>
      </c>
      <c r="F143" s="7">
        <v>100</v>
      </c>
      <c r="G143" s="7">
        <f t="shared" si="25"/>
        <v>38.9</v>
      </c>
      <c r="H143" s="7">
        <f>H142-F143+G143+350</f>
        <v>1803.2999999999979</v>
      </c>
      <c r="N143">
        <v>122</v>
      </c>
      <c r="Q143" s="7">
        <v>100</v>
      </c>
      <c r="R143" s="7">
        <f t="shared" si="26"/>
        <v>54</v>
      </c>
      <c r="S143" s="7">
        <f t="shared" si="27"/>
        <v>1917.5999999999972</v>
      </c>
    </row>
    <row r="144" spans="3:19" x14ac:dyDescent="0.3">
      <c r="C144">
        <f t="shared" si="22"/>
        <v>121</v>
      </c>
      <c r="F144" s="7">
        <v>100</v>
      </c>
      <c r="G144" s="7">
        <f t="shared" si="25"/>
        <v>46.8</v>
      </c>
      <c r="H144" s="7">
        <f t="shared" si="23"/>
        <v>1750.0999999999979</v>
      </c>
      <c r="N144">
        <v>123</v>
      </c>
      <c r="Q144" s="7">
        <v>100</v>
      </c>
      <c r="R144" s="7">
        <f t="shared" si="26"/>
        <v>52.7</v>
      </c>
      <c r="S144" s="7">
        <f t="shared" si="27"/>
        <v>1870.2999999999972</v>
      </c>
    </row>
    <row r="145" spans="3:19" x14ac:dyDescent="0.3">
      <c r="C145">
        <f t="shared" si="22"/>
        <v>122</v>
      </c>
      <c r="F145" s="7">
        <v>100</v>
      </c>
      <c r="G145" s="7">
        <f t="shared" si="25"/>
        <v>45.4</v>
      </c>
      <c r="H145" s="7">
        <f t="shared" si="23"/>
        <v>1695.499999999998</v>
      </c>
      <c r="N145">
        <v>124</v>
      </c>
      <c r="Q145" s="7">
        <v>100</v>
      </c>
      <c r="R145" s="7">
        <f t="shared" si="26"/>
        <v>51.4</v>
      </c>
      <c r="S145" s="7">
        <f t="shared" si="27"/>
        <v>1821.6999999999973</v>
      </c>
    </row>
    <row r="146" spans="3:19" x14ac:dyDescent="0.3">
      <c r="C146">
        <f t="shared" si="22"/>
        <v>123</v>
      </c>
      <c r="F146" s="7">
        <v>100</v>
      </c>
      <c r="G146" s="7">
        <f t="shared" si="25"/>
        <v>43.9</v>
      </c>
      <c r="H146" s="7">
        <f t="shared" si="23"/>
        <v>1639.399999999998</v>
      </c>
      <c r="N146">
        <v>125</v>
      </c>
      <c r="Q146" s="7">
        <v>100</v>
      </c>
      <c r="R146" s="7">
        <f t="shared" si="26"/>
        <v>50.1</v>
      </c>
      <c r="S146" s="7">
        <f t="shared" si="27"/>
        <v>1771.7999999999972</v>
      </c>
    </row>
    <row r="147" spans="3:19" x14ac:dyDescent="0.3">
      <c r="C147">
        <f t="shared" si="22"/>
        <v>124</v>
      </c>
      <c r="F147" s="7">
        <v>100</v>
      </c>
      <c r="G147" s="7">
        <f t="shared" si="25"/>
        <v>42.3</v>
      </c>
      <c r="H147" s="7">
        <f t="shared" si="23"/>
        <v>1581.699999999998</v>
      </c>
      <c r="N147">
        <v>126</v>
      </c>
      <c r="Q147" s="7">
        <v>100</v>
      </c>
      <c r="R147" s="7">
        <f t="shared" si="26"/>
        <v>48.7</v>
      </c>
      <c r="S147" s="7">
        <f t="shared" si="27"/>
        <v>1720.4999999999973</v>
      </c>
    </row>
    <row r="148" spans="3:19" x14ac:dyDescent="0.3">
      <c r="C148">
        <f t="shared" si="22"/>
        <v>125</v>
      </c>
      <c r="F148" s="7">
        <v>100</v>
      </c>
      <c r="G148" s="7">
        <f t="shared" si="25"/>
        <v>40.700000000000003</v>
      </c>
      <c r="H148" s="7">
        <f t="shared" si="23"/>
        <v>1522.399999999998</v>
      </c>
      <c r="N148">
        <v>127</v>
      </c>
      <c r="Q148" s="7">
        <v>100</v>
      </c>
      <c r="R148" s="7">
        <f t="shared" si="26"/>
        <v>47.3</v>
      </c>
      <c r="S148" s="7">
        <f t="shared" si="27"/>
        <v>1667.7999999999972</v>
      </c>
    </row>
    <row r="149" spans="3:19" x14ac:dyDescent="0.3">
      <c r="C149">
        <f t="shared" si="22"/>
        <v>126</v>
      </c>
      <c r="F149" s="7">
        <v>100</v>
      </c>
      <c r="G149" s="7">
        <f t="shared" si="25"/>
        <v>39.1</v>
      </c>
      <c r="H149" s="7">
        <f t="shared" si="23"/>
        <v>1461.499999999998</v>
      </c>
      <c r="N149">
        <v>128</v>
      </c>
      <c r="Q149" s="7">
        <v>100</v>
      </c>
      <c r="R149" s="7">
        <f t="shared" si="26"/>
        <v>45.9</v>
      </c>
      <c r="S149" s="7">
        <f t="shared" si="27"/>
        <v>1613.6999999999973</v>
      </c>
    </row>
    <row r="150" spans="3:19" x14ac:dyDescent="0.3">
      <c r="C150">
        <f t="shared" si="22"/>
        <v>127</v>
      </c>
      <c r="F150" s="7">
        <v>100</v>
      </c>
      <c r="G150" s="7">
        <f t="shared" si="25"/>
        <v>37.4</v>
      </c>
      <c r="H150" s="7">
        <f t="shared" si="23"/>
        <v>1398.899999999998</v>
      </c>
      <c r="N150">
        <v>129</v>
      </c>
      <c r="Q150" s="7">
        <v>100</v>
      </c>
      <c r="R150" s="7">
        <f t="shared" si="26"/>
        <v>44.4</v>
      </c>
      <c r="S150" s="7">
        <f t="shared" si="27"/>
        <v>1558.0999999999974</v>
      </c>
    </row>
    <row r="151" spans="3:19" x14ac:dyDescent="0.3">
      <c r="C151">
        <f t="shared" si="22"/>
        <v>128</v>
      </c>
      <c r="F151" s="7">
        <v>100</v>
      </c>
      <c r="G151" s="7">
        <f t="shared" si="25"/>
        <v>35.700000000000003</v>
      </c>
      <c r="H151" s="7">
        <f t="shared" si="23"/>
        <v>1334.5999999999981</v>
      </c>
      <c r="N151">
        <v>130</v>
      </c>
      <c r="Q151" s="7">
        <v>100</v>
      </c>
      <c r="R151" s="7">
        <f t="shared" si="26"/>
        <v>42.8</v>
      </c>
      <c r="S151" s="7">
        <f t="shared" si="27"/>
        <v>1500.8999999999974</v>
      </c>
    </row>
    <row r="152" spans="3:19" x14ac:dyDescent="0.3">
      <c r="C152">
        <f t="shared" ref="C152:C215" si="29">C151+1</f>
        <v>129</v>
      </c>
      <c r="F152" s="7">
        <v>100</v>
      </c>
      <c r="G152" s="7">
        <f t="shared" si="25"/>
        <v>34</v>
      </c>
      <c r="H152" s="7">
        <f t="shared" ref="H152:H215" si="30">H151-F152+G152</f>
        <v>1268.5999999999981</v>
      </c>
      <c r="N152">
        <v>131</v>
      </c>
      <c r="Q152" s="7">
        <v>100</v>
      </c>
      <c r="R152" s="7">
        <f t="shared" si="26"/>
        <v>41.3</v>
      </c>
      <c r="S152" s="7">
        <f t="shared" si="27"/>
        <v>1442.1999999999973</v>
      </c>
    </row>
    <row r="153" spans="3:19" x14ac:dyDescent="0.3">
      <c r="C153">
        <f t="shared" si="29"/>
        <v>130</v>
      </c>
      <c r="F153" s="7">
        <v>100</v>
      </c>
      <c r="G153" s="7">
        <f t="shared" ref="G153:G216" si="31">ROUND((H152-F153)*$B$25,1)</f>
        <v>32.1</v>
      </c>
      <c r="H153" s="7">
        <f t="shared" si="30"/>
        <v>1200.699999999998</v>
      </c>
      <c r="N153">
        <v>132</v>
      </c>
      <c r="Q153" s="7">
        <v>100</v>
      </c>
      <c r="R153" s="7">
        <f t="shared" ref="R153:R197" si="32">ROUND(S152*$M$25,1)</f>
        <v>39.700000000000003</v>
      </c>
      <c r="S153" s="7">
        <f>S152-Q153+R153+350</f>
        <v>1731.8999999999974</v>
      </c>
    </row>
    <row r="154" spans="3:19" x14ac:dyDescent="0.3">
      <c r="C154">
        <f t="shared" si="29"/>
        <v>131</v>
      </c>
      <c r="F154" s="7">
        <v>100</v>
      </c>
      <c r="G154" s="7">
        <f t="shared" si="31"/>
        <v>30.3</v>
      </c>
      <c r="H154" s="7">
        <f t="shared" si="30"/>
        <v>1130.999999999998</v>
      </c>
      <c r="N154">
        <v>133</v>
      </c>
      <c r="Q154" s="7">
        <v>100</v>
      </c>
      <c r="R154" s="7">
        <f t="shared" si="32"/>
        <v>47.6</v>
      </c>
      <c r="S154" s="7">
        <f t="shared" si="27"/>
        <v>1679.4999999999973</v>
      </c>
    </row>
    <row r="155" spans="3:19" x14ac:dyDescent="0.3">
      <c r="C155">
        <f t="shared" si="29"/>
        <v>132</v>
      </c>
      <c r="F155" s="7">
        <v>100</v>
      </c>
      <c r="G155" s="7">
        <f t="shared" si="31"/>
        <v>28.4</v>
      </c>
      <c r="H155" s="7">
        <f>H154-F155+G155+350</f>
        <v>1409.399999999998</v>
      </c>
      <c r="N155">
        <v>134</v>
      </c>
      <c r="Q155" s="7">
        <v>100</v>
      </c>
      <c r="R155" s="7">
        <f t="shared" si="32"/>
        <v>46.2</v>
      </c>
      <c r="S155" s="7">
        <f t="shared" si="27"/>
        <v>1625.6999999999973</v>
      </c>
    </row>
    <row r="156" spans="3:19" x14ac:dyDescent="0.3">
      <c r="C156">
        <f t="shared" si="29"/>
        <v>133</v>
      </c>
      <c r="F156" s="7">
        <v>100</v>
      </c>
      <c r="G156" s="7">
        <f t="shared" si="31"/>
        <v>36</v>
      </c>
      <c r="H156" s="7">
        <f t="shared" si="30"/>
        <v>1345.399999999998</v>
      </c>
      <c r="N156">
        <v>135</v>
      </c>
      <c r="Q156" s="7">
        <v>100</v>
      </c>
      <c r="R156" s="7">
        <f t="shared" si="32"/>
        <v>44.7</v>
      </c>
      <c r="S156" s="7">
        <f t="shared" si="27"/>
        <v>1570.3999999999974</v>
      </c>
    </row>
    <row r="157" spans="3:19" x14ac:dyDescent="0.3">
      <c r="C157">
        <f t="shared" si="29"/>
        <v>134</v>
      </c>
      <c r="F157" s="7">
        <v>100</v>
      </c>
      <c r="G157" s="7">
        <f t="shared" si="31"/>
        <v>34.200000000000003</v>
      </c>
      <c r="H157" s="7">
        <f t="shared" si="30"/>
        <v>1279.5999999999981</v>
      </c>
      <c r="N157">
        <v>136</v>
      </c>
      <c r="Q157" s="7">
        <v>100</v>
      </c>
      <c r="R157" s="7">
        <f t="shared" si="32"/>
        <v>43.2</v>
      </c>
      <c r="S157" s="7">
        <f t="shared" si="27"/>
        <v>1513.5999999999974</v>
      </c>
    </row>
    <row r="158" spans="3:19" x14ac:dyDescent="0.3">
      <c r="C158">
        <f t="shared" si="29"/>
        <v>135</v>
      </c>
      <c r="F158" s="7">
        <v>100</v>
      </c>
      <c r="G158" s="7">
        <f t="shared" si="31"/>
        <v>32.4</v>
      </c>
      <c r="H158" s="7">
        <f t="shared" si="30"/>
        <v>1211.9999999999982</v>
      </c>
      <c r="N158">
        <v>137</v>
      </c>
      <c r="Q158" s="7">
        <v>100</v>
      </c>
      <c r="R158" s="7">
        <f t="shared" si="32"/>
        <v>41.6</v>
      </c>
      <c r="S158" s="7">
        <f t="shared" si="27"/>
        <v>1455.1999999999973</v>
      </c>
    </row>
    <row r="159" spans="3:19" x14ac:dyDescent="0.3">
      <c r="C159">
        <f t="shared" si="29"/>
        <v>136</v>
      </c>
      <c r="F159" s="7">
        <v>100</v>
      </c>
      <c r="G159" s="7">
        <f t="shared" si="31"/>
        <v>30.6</v>
      </c>
      <c r="H159" s="7">
        <f t="shared" si="30"/>
        <v>1142.5999999999981</v>
      </c>
      <c r="N159">
        <v>138</v>
      </c>
      <c r="Q159" s="7">
        <v>100</v>
      </c>
      <c r="R159" s="7">
        <f t="shared" si="32"/>
        <v>40</v>
      </c>
      <c r="S159" s="7">
        <f t="shared" si="27"/>
        <v>1395.1999999999973</v>
      </c>
    </row>
    <row r="160" spans="3:19" x14ac:dyDescent="0.3">
      <c r="C160">
        <f t="shared" si="29"/>
        <v>137</v>
      </c>
      <c r="F160" s="7">
        <v>100</v>
      </c>
      <c r="G160" s="7">
        <f t="shared" si="31"/>
        <v>28.7</v>
      </c>
      <c r="H160" s="7">
        <f t="shared" si="30"/>
        <v>1071.2999999999981</v>
      </c>
      <c r="N160">
        <v>139</v>
      </c>
      <c r="Q160" s="7">
        <v>100</v>
      </c>
      <c r="R160" s="7">
        <f t="shared" si="32"/>
        <v>38.4</v>
      </c>
      <c r="S160" s="7">
        <f t="shared" si="27"/>
        <v>1333.5999999999974</v>
      </c>
    </row>
    <row r="161" spans="3:19" x14ac:dyDescent="0.3">
      <c r="C161">
        <f t="shared" si="29"/>
        <v>138</v>
      </c>
      <c r="F161" s="7">
        <v>100</v>
      </c>
      <c r="G161" s="7">
        <f t="shared" si="31"/>
        <v>26.7</v>
      </c>
      <c r="H161" s="7">
        <f t="shared" si="30"/>
        <v>997.99999999999818</v>
      </c>
      <c r="N161">
        <v>140</v>
      </c>
      <c r="Q161" s="7">
        <v>100</v>
      </c>
      <c r="R161" s="7">
        <f t="shared" si="32"/>
        <v>36.700000000000003</v>
      </c>
      <c r="S161" s="7">
        <f t="shared" si="27"/>
        <v>1270.2999999999975</v>
      </c>
    </row>
    <row r="162" spans="3:19" x14ac:dyDescent="0.3">
      <c r="C162">
        <f t="shared" si="29"/>
        <v>139</v>
      </c>
      <c r="F162" s="7">
        <v>100</v>
      </c>
      <c r="G162" s="7">
        <f t="shared" si="31"/>
        <v>24.7</v>
      </c>
      <c r="H162" s="7">
        <f t="shared" si="30"/>
        <v>922.69999999999823</v>
      </c>
      <c r="N162">
        <v>141</v>
      </c>
      <c r="Q162" s="7">
        <v>100</v>
      </c>
      <c r="R162" s="7">
        <f t="shared" si="32"/>
        <v>34.9</v>
      </c>
      <c r="S162" s="7">
        <f t="shared" si="27"/>
        <v>1205.1999999999975</v>
      </c>
    </row>
    <row r="163" spans="3:19" x14ac:dyDescent="0.3">
      <c r="C163">
        <f t="shared" si="29"/>
        <v>140</v>
      </c>
      <c r="F163" s="7">
        <v>100</v>
      </c>
      <c r="G163" s="7">
        <f t="shared" si="31"/>
        <v>22.6</v>
      </c>
      <c r="H163" s="7">
        <f t="shared" si="30"/>
        <v>845.29999999999825</v>
      </c>
      <c r="N163">
        <v>142</v>
      </c>
      <c r="Q163" s="7">
        <v>100</v>
      </c>
      <c r="R163" s="7">
        <f t="shared" si="32"/>
        <v>33.1</v>
      </c>
      <c r="S163" s="7">
        <f t="shared" si="27"/>
        <v>1138.2999999999975</v>
      </c>
    </row>
    <row r="164" spans="3:19" x14ac:dyDescent="0.3">
      <c r="C164">
        <f t="shared" si="29"/>
        <v>141</v>
      </c>
      <c r="F164" s="7">
        <v>100</v>
      </c>
      <c r="G164" s="7">
        <f t="shared" si="31"/>
        <v>20.5</v>
      </c>
      <c r="H164" s="7">
        <f t="shared" si="30"/>
        <v>765.79999999999825</v>
      </c>
      <c r="N164">
        <v>143</v>
      </c>
      <c r="Q164" s="7">
        <v>100</v>
      </c>
      <c r="R164" s="7">
        <f t="shared" si="32"/>
        <v>31.3</v>
      </c>
      <c r="S164" s="7">
        <f t="shared" si="27"/>
        <v>1069.5999999999974</v>
      </c>
    </row>
    <row r="165" spans="3:19" x14ac:dyDescent="0.3">
      <c r="C165">
        <f t="shared" si="29"/>
        <v>142</v>
      </c>
      <c r="F165" s="7">
        <v>100</v>
      </c>
      <c r="G165" s="7">
        <f t="shared" si="31"/>
        <v>18.3</v>
      </c>
      <c r="H165" s="7">
        <f t="shared" si="30"/>
        <v>684.0999999999982</v>
      </c>
      <c r="N165">
        <v>144</v>
      </c>
      <c r="Q165" s="7">
        <v>100</v>
      </c>
      <c r="R165" s="7">
        <f t="shared" si="32"/>
        <v>29.4</v>
      </c>
      <c r="S165" s="7">
        <f>S164-Q165+R165+350</f>
        <v>1348.9999999999973</v>
      </c>
    </row>
    <row r="166" spans="3:19" x14ac:dyDescent="0.3">
      <c r="C166">
        <f t="shared" si="29"/>
        <v>143</v>
      </c>
      <c r="F166" s="7">
        <v>100</v>
      </c>
      <c r="G166" s="7">
        <f t="shared" si="31"/>
        <v>16.100000000000001</v>
      </c>
      <c r="H166" s="7">
        <f t="shared" si="30"/>
        <v>600.19999999999823</v>
      </c>
      <c r="N166">
        <v>145</v>
      </c>
      <c r="Q166" s="7">
        <v>100</v>
      </c>
      <c r="R166" s="7">
        <f t="shared" si="32"/>
        <v>37.1</v>
      </c>
      <c r="S166" s="7">
        <f t="shared" ref="S166:S197" si="33">S165-Q166+R166</f>
        <v>1286.0999999999972</v>
      </c>
    </row>
    <row r="167" spans="3:19" x14ac:dyDescent="0.3">
      <c r="C167">
        <f t="shared" si="29"/>
        <v>144</v>
      </c>
      <c r="F167" s="7">
        <v>100</v>
      </c>
      <c r="G167" s="7">
        <f t="shared" si="31"/>
        <v>13.8</v>
      </c>
      <c r="H167" s="7">
        <f>H166-F167+G167+350</f>
        <v>863.99999999999818</v>
      </c>
      <c r="N167">
        <v>146</v>
      </c>
      <c r="Q167" s="7">
        <v>100</v>
      </c>
      <c r="R167" s="7">
        <f t="shared" si="32"/>
        <v>35.4</v>
      </c>
      <c r="S167" s="7">
        <f t="shared" si="33"/>
        <v>1221.4999999999973</v>
      </c>
    </row>
    <row r="168" spans="3:19" x14ac:dyDescent="0.3">
      <c r="C168">
        <f t="shared" si="29"/>
        <v>145</v>
      </c>
      <c r="F168" s="7">
        <v>100</v>
      </c>
      <c r="G168" s="7">
        <f t="shared" si="31"/>
        <v>21</v>
      </c>
      <c r="H168" s="7">
        <f t="shared" si="30"/>
        <v>784.99999999999818</v>
      </c>
      <c r="N168">
        <v>147</v>
      </c>
      <c r="Q168" s="7">
        <v>100</v>
      </c>
      <c r="R168" s="7">
        <f t="shared" si="32"/>
        <v>33.6</v>
      </c>
      <c r="S168" s="7">
        <f t="shared" si="33"/>
        <v>1155.0999999999972</v>
      </c>
    </row>
    <row r="169" spans="3:19" x14ac:dyDescent="0.3">
      <c r="C169">
        <f t="shared" si="29"/>
        <v>146</v>
      </c>
      <c r="F169" s="7">
        <v>100</v>
      </c>
      <c r="G169" s="7">
        <f t="shared" si="31"/>
        <v>18.8</v>
      </c>
      <c r="H169" s="7">
        <f t="shared" si="30"/>
        <v>703.79999999999814</v>
      </c>
      <c r="N169">
        <v>148</v>
      </c>
      <c r="Q169" s="7">
        <v>100</v>
      </c>
      <c r="R169" s="7">
        <f t="shared" si="32"/>
        <v>31.8</v>
      </c>
      <c r="S169" s="7">
        <f t="shared" si="33"/>
        <v>1086.8999999999971</v>
      </c>
    </row>
    <row r="170" spans="3:19" x14ac:dyDescent="0.3">
      <c r="C170">
        <f t="shared" si="29"/>
        <v>147</v>
      </c>
      <c r="F170" s="7">
        <v>100</v>
      </c>
      <c r="G170" s="7">
        <f t="shared" si="31"/>
        <v>16.600000000000001</v>
      </c>
      <c r="H170" s="7">
        <f t="shared" si="30"/>
        <v>620.39999999999816</v>
      </c>
      <c r="N170">
        <v>149</v>
      </c>
      <c r="Q170" s="7">
        <v>100</v>
      </c>
      <c r="R170" s="7">
        <f t="shared" si="32"/>
        <v>29.9</v>
      </c>
      <c r="S170" s="7">
        <f t="shared" si="33"/>
        <v>1016.7999999999971</v>
      </c>
    </row>
    <row r="171" spans="3:19" x14ac:dyDescent="0.3">
      <c r="C171">
        <f t="shared" si="29"/>
        <v>148</v>
      </c>
      <c r="F171" s="7">
        <v>100</v>
      </c>
      <c r="G171" s="7">
        <f t="shared" si="31"/>
        <v>14.3</v>
      </c>
      <c r="H171" s="7">
        <f t="shared" si="30"/>
        <v>534.69999999999811</v>
      </c>
      <c r="N171">
        <v>150</v>
      </c>
      <c r="Q171" s="7">
        <v>100</v>
      </c>
      <c r="R171" s="7">
        <f t="shared" si="32"/>
        <v>28</v>
      </c>
      <c r="S171" s="7">
        <f t="shared" si="33"/>
        <v>944.79999999999711</v>
      </c>
    </row>
    <row r="172" spans="3:19" x14ac:dyDescent="0.3">
      <c r="C172">
        <f t="shared" si="29"/>
        <v>149</v>
      </c>
      <c r="F172" s="7">
        <v>100</v>
      </c>
      <c r="G172" s="7">
        <f t="shared" si="31"/>
        <v>12</v>
      </c>
      <c r="H172" s="7">
        <f t="shared" si="30"/>
        <v>446.69999999999811</v>
      </c>
      <c r="N172">
        <v>151</v>
      </c>
      <c r="Q172" s="7">
        <v>100</v>
      </c>
      <c r="R172" s="7">
        <f t="shared" si="32"/>
        <v>26</v>
      </c>
      <c r="S172" s="7">
        <f t="shared" si="33"/>
        <v>870.79999999999711</v>
      </c>
    </row>
    <row r="173" spans="3:19" x14ac:dyDescent="0.3">
      <c r="C173">
        <f t="shared" si="29"/>
        <v>150</v>
      </c>
      <c r="F173" s="7">
        <v>100</v>
      </c>
      <c r="G173" s="7">
        <f t="shared" si="31"/>
        <v>9.5</v>
      </c>
      <c r="H173" s="7">
        <f t="shared" si="30"/>
        <v>356.19999999999811</v>
      </c>
      <c r="N173">
        <v>152</v>
      </c>
      <c r="Q173" s="7">
        <v>100</v>
      </c>
      <c r="R173" s="7">
        <f t="shared" si="32"/>
        <v>23.9</v>
      </c>
      <c r="S173" s="7">
        <f t="shared" si="33"/>
        <v>794.69999999999709</v>
      </c>
    </row>
    <row r="174" spans="3:19" x14ac:dyDescent="0.3">
      <c r="C174">
        <f t="shared" si="29"/>
        <v>151</v>
      </c>
      <c r="F174" s="7">
        <v>100</v>
      </c>
      <c r="G174" s="7">
        <f t="shared" si="31"/>
        <v>7</v>
      </c>
      <c r="H174" s="7">
        <f t="shared" si="30"/>
        <v>263.19999999999811</v>
      </c>
      <c r="N174">
        <v>153</v>
      </c>
      <c r="Q174" s="7">
        <v>100</v>
      </c>
      <c r="R174" s="7">
        <f t="shared" si="32"/>
        <v>21.9</v>
      </c>
      <c r="S174" s="7">
        <f t="shared" si="33"/>
        <v>716.59999999999707</v>
      </c>
    </row>
    <row r="175" spans="3:19" x14ac:dyDescent="0.3">
      <c r="C175" s="45">
        <f t="shared" si="29"/>
        <v>152</v>
      </c>
      <c r="F175" s="7">
        <v>100</v>
      </c>
      <c r="G175" s="7">
        <f t="shared" si="31"/>
        <v>4.5</v>
      </c>
      <c r="H175" s="7">
        <f t="shared" si="30"/>
        <v>167.69999999999811</v>
      </c>
      <c r="N175">
        <v>154</v>
      </c>
      <c r="Q175" s="7">
        <v>100</v>
      </c>
      <c r="R175" s="7">
        <f t="shared" si="32"/>
        <v>19.7</v>
      </c>
      <c r="S175" s="7">
        <f t="shared" si="33"/>
        <v>636.29999999999711</v>
      </c>
    </row>
    <row r="176" spans="3:19" x14ac:dyDescent="0.3">
      <c r="C176">
        <f t="shared" si="29"/>
        <v>153</v>
      </c>
      <c r="F176" s="7">
        <v>100</v>
      </c>
      <c r="G176" s="7">
        <f t="shared" si="31"/>
        <v>1.9</v>
      </c>
      <c r="H176" s="7">
        <f t="shared" si="30"/>
        <v>69.599999999998118</v>
      </c>
      <c r="N176">
        <v>155</v>
      </c>
      <c r="Q176" s="7">
        <v>100</v>
      </c>
      <c r="R176" s="7">
        <f t="shared" si="32"/>
        <v>17.5</v>
      </c>
      <c r="S176" s="7">
        <f t="shared" si="33"/>
        <v>553.79999999999711</v>
      </c>
    </row>
    <row r="177" spans="3:19" x14ac:dyDescent="0.3">
      <c r="C177">
        <f t="shared" si="29"/>
        <v>154</v>
      </c>
      <c r="F177" s="7"/>
      <c r="G177" s="7">
        <f t="shared" si="31"/>
        <v>1.9</v>
      </c>
      <c r="H177" s="7">
        <f t="shared" si="30"/>
        <v>71.499999999998124</v>
      </c>
      <c r="N177">
        <v>156</v>
      </c>
      <c r="Q177" s="7">
        <v>100</v>
      </c>
      <c r="R177" s="7">
        <f t="shared" si="32"/>
        <v>15.2</v>
      </c>
      <c r="S177" s="7">
        <f>S176-Q177+R177+350</f>
        <v>818.99999999999704</v>
      </c>
    </row>
    <row r="178" spans="3:19" x14ac:dyDescent="0.3">
      <c r="C178">
        <f t="shared" si="29"/>
        <v>155</v>
      </c>
      <c r="F178" s="7"/>
      <c r="G178" s="7">
        <f t="shared" si="31"/>
        <v>2</v>
      </c>
      <c r="H178" s="7">
        <f t="shared" si="30"/>
        <v>73.499999999998124</v>
      </c>
      <c r="N178">
        <v>157</v>
      </c>
      <c r="Q178" s="7">
        <v>100</v>
      </c>
      <c r="R178" s="7">
        <f t="shared" si="32"/>
        <v>22.5</v>
      </c>
      <c r="S178" s="7">
        <f t="shared" si="33"/>
        <v>741.49999999999704</v>
      </c>
    </row>
    <row r="179" spans="3:19" x14ac:dyDescent="0.3">
      <c r="C179">
        <f t="shared" si="29"/>
        <v>156</v>
      </c>
      <c r="F179" s="7"/>
      <c r="G179" s="7">
        <f t="shared" si="31"/>
        <v>2</v>
      </c>
      <c r="H179" s="7">
        <f>H178-F179+G179+350</f>
        <v>425.49999999999812</v>
      </c>
      <c r="N179">
        <v>158</v>
      </c>
      <c r="Q179" s="7">
        <v>100</v>
      </c>
      <c r="R179" s="7">
        <f t="shared" si="32"/>
        <v>20.399999999999999</v>
      </c>
      <c r="S179" s="7">
        <f t="shared" si="33"/>
        <v>661.89999999999702</v>
      </c>
    </row>
    <row r="180" spans="3:19" x14ac:dyDescent="0.3">
      <c r="C180">
        <f t="shared" si="29"/>
        <v>157</v>
      </c>
      <c r="F180" s="7"/>
      <c r="G180" s="7">
        <f t="shared" si="31"/>
        <v>11.7</v>
      </c>
      <c r="H180" s="7">
        <f t="shared" si="30"/>
        <v>437.19999999999811</v>
      </c>
      <c r="N180">
        <v>159</v>
      </c>
      <c r="Q180" s="7">
        <v>100</v>
      </c>
      <c r="R180" s="7">
        <f t="shared" si="32"/>
        <v>18.2</v>
      </c>
      <c r="S180" s="7">
        <f t="shared" si="33"/>
        <v>580.09999999999707</v>
      </c>
    </row>
    <row r="181" spans="3:19" x14ac:dyDescent="0.3">
      <c r="C181">
        <f t="shared" si="29"/>
        <v>158</v>
      </c>
      <c r="F181" s="7"/>
      <c r="G181" s="7">
        <f t="shared" si="31"/>
        <v>12</v>
      </c>
      <c r="H181" s="7">
        <f t="shared" si="30"/>
        <v>449.19999999999811</v>
      </c>
      <c r="N181">
        <v>160</v>
      </c>
      <c r="Q181" s="7">
        <v>100</v>
      </c>
      <c r="R181" s="7">
        <f t="shared" si="32"/>
        <v>16</v>
      </c>
      <c r="S181" s="7">
        <f t="shared" si="33"/>
        <v>496.09999999999707</v>
      </c>
    </row>
    <row r="182" spans="3:19" x14ac:dyDescent="0.3">
      <c r="C182">
        <f t="shared" si="29"/>
        <v>159</v>
      </c>
      <c r="F182" s="7"/>
      <c r="G182" s="7">
        <f t="shared" si="31"/>
        <v>12.4</v>
      </c>
      <c r="H182" s="7">
        <f t="shared" si="30"/>
        <v>461.59999999999809</v>
      </c>
      <c r="N182">
        <v>161</v>
      </c>
      <c r="Q182" s="7">
        <v>100</v>
      </c>
      <c r="R182" s="7">
        <f t="shared" si="32"/>
        <v>13.6</v>
      </c>
      <c r="S182" s="7">
        <f t="shared" si="33"/>
        <v>409.69999999999709</v>
      </c>
    </row>
    <row r="183" spans="3:19" x14ac:dyDescent="0.3">
      <c r="C183">
        <f t="shared" si="29"/>
        <v>160</v>
      </c>
      <c r="F183" s="7"/>
      <c r="G183" s="7">
        <f t="shared" si="31"/>
        <v>12.7</v>
      </c>
      <c r="H183" s="7">
        <f t="shared" si="30"/>
        <v>474.29999999999808</v>
      </c>
      <c r="N183">
        <v>162</v>
      </c>
      <c r="Q183" s="7">
        <v>100</v>
      </c>
      <c r="R183" s="7">
        <f t="shared" si="32"/>
        <v>11.3</v>
      </c>
      <c r="S183" s="7">
        <f t="shared" si="33"/>
        <v>320.9999999999971</v>
      </c>
    </row>
    <row r="184" spans="3:19" x14ac:dyDescent="0.3">
      <c r="C184">
        <f t="shared" si="29"/>
        <v>161</v>
      </c>
      <c r="F184" s="7"/>
      <c r="G184" s="7">
        <f t="shared" si="31"/>
        <v>13</v>
      </c>
      <c r="H184" s="7">
        <f t="shared" si="30"/>
        <v>487.29999999999808</v>
      </c>
      <c r="N184">
        <v>163</v>
      </c>
      <c r="Q184" s="7">
        <v>100</v>
      </c>
      <c r="R184" s="7">
        <f t="shared" si="32"/>
        <v>8.8000000000000007</v>
      </c>
      <c r="S184" s="7">
        <f t="shared" si="33"/>
        <v>229.79999999999711</v>
      </c>
    </row>
    <row r="185" spans="3:19" x14ac:dyDescent="0.3">
      <c r="C185">
        <f t="shared" si="29"/>
        <v>162</v>
      </c>
      <c r="F185" s="7"/>
      <c r="G185" s="7">
        <f t="shared" si="31"/>
        <v>13.4</v>
      </c>
      <c r="H185" s="7">
        <f t="shared" si="30"/>
        <v>500.69999999999806</v>
      </c>
      <c r="N185">
        <v>164</v>
      </c>
      <c r="Q185" s="7">
        <v>100</v>
      </c>
      <c r="R185" s="7">
        <f t="shared" si="32"/>
        <v>6.3</v>
      </c>
      <c r="S185" s="7">
        <f t="shared" si="33"/>
        <v>136.09999999999712</v>
      </c>
    </row>
    <row r="186" spans="3:19" x14ac:dyDescent="0.3">
      <c r="C186">
        <f t="shared" si="29"/>
        <v>163</v>
      </c>
      <c r="F186" s="7"/>
      <c r="G186" s="7">
        <f t="shared" si="31"/>
        <v>13.8</v>
      </c>
      <c r="H186" s="7">
        <f t="shared" si="30"/>
        <v>514.49999999999807</v>
      </c>
      <c r="N186">
        <v>165</v>
      </c>
      <c r="Q186" s="7">
        <v>100</v>
      </c>
      <c r="R186" s="7">
        <f t="shared" si="32"/>
        <v>3.7</v>
      </c>
      <c r="S186" s="7">
        <f t="shared" si="33"/>
        <v>39.799999999997127</v>
      </c>
    </row>
    <row r="187" spans="3:19" x14ac:dyDescent="0.3">
      <c r="C187">
        <f t="shared" si="29"/>
        <v>164</v>
      </c>
      <c r="F187" s="7"/>
      <c r="G187" s="7">
        <f t="shared" si="31"/>
        <v>14.1</v>
      </c>
      <c r="H187" s="7">
        <f t="shared" si="30"/>
        <v>528.59999999999809</v>
      </c>
      <c r="N187">
        <v>166</v>
      </c>
      <c r="Q187" s="7">
        <v>100</v>
      </c>
      <c r="R187" s="7">
        <f t="shared" si="32"/>
        <v>1.1000000000000001</v>
      </c>
      <c r="S187" s="7">
        <f t="shared" si="33"/>
        <v>-59.100000000002872</v>
      </c>
    </row>
    <row r="188" spans="3:19" x14ac:dyDescent="0.3">
      <c r="C188">
        <f t="shared" si="29"/>
        <v>165</v>
      </c>
      <c r="F188" s="7"/>
      <c r="G188" s="7">
        <f t="shared" si="31"/>
        <v>14.5</v>
      </c>
      <c r="H188" s="7">
        <f t="shared" si="30"/>
        <v>543.09999999999809</v>
      </c>
      <c r="N188">
        <v>167</v>
      </c>
      <c r="Q188" s="7">
        <v>100</v>
      </c>
      <c r="R188" s="7">
        <f t="shared" si="32"/>
        <v>-1.6</v>
      </c>
      <c r="S188" s="7">
        <f t="shared" si="33"/>
        <v>-160.70000000000286</v>
      </c>
    </row>
    <row r="189" spans="3:19" x14ac:dyDescent="0.3">
      <c r="C189">
        <f t="shared" si="29"/>
        <v>166</v>
      </c>
      <c r="F189" s="7"/>
      <c r="G189" s="7">
        <f t="shared" si="31"/>
        <v>14.9</v>
      </c>
      <c r="H189" s="7">
        <f t="shared" si="30"/>
        <v>557.99999999999807</v>
      </c>
      <c r="N189">
        <v>168</v>
      </c>
      <c r="Q189" s="7">
        <v>100</v>
      </c>
      <c r="R189" s="7">
        <f t="shared" si="32"/>
        <v>-4.4000000000000004</v>
      </c>
      <c r="S189" s="7">
        <f t="shared" si="33"/>
        <v>-265.10000000000286</v>
      </c>
    </row>
    <row r="190" spans="3:19" x14ac:dyDescent="0.3">
      <c r="C190">
        <f t="shared" si="29"/>
        <v>167</v>
      </c>
      <c r="F190" s="7"/>
      <c r="G190" s="7">
        <f t="shared" si="31"/>
        <v>15.3</v>
      </c>
      <c r="H190" s="7">
        <f t="shared" si="30"/>
        <v>573.29999999999802</v>
      </c>
      <c r="N190">
        <v>169</v>
      </c>
      <c r="Q190" s="7">
        <v>100</v>
      </c>
      <c r="R190" s="7">
        <f t="shared" si="32"/>
        <v>-7.3</v>
      </c>
      <c r="S190" s="7">
        <f t="shared" si="33"/>
        <v>-372.40000000000288</v>
      </c>
    </row>
    <row r="191" spans="3:19" x14ac:dyDescent="0.3">
      <c r="C191">
        <f t="shared" si="29"/>
        <v>168</v>
      </c>
      <c r="F191" s="7"/>
      <c r="G191" s="7">
        <f t="shared" si="31"/>
        <v>15.8</v>
      </c>
      <c r="H191" s="7">
        <f>H190-F191+G191+350</f>
        <v>939.09999999999798</v>
      </c>
      <c r="N191">
        <v>170</v>
      </c>
      <c r="Q191" s="7">
        <v>100</v>
      </c>
      <c r="R191" s="7">
        <f t="shared" si="32"/>
        <v>-10.199999999999999</v>
      </c>
      <c r="S191" s="7">
        <f t="shared" si="33"/>
        <v>-482.60000000000286</v>
      </c>
    </row>
    <row r="192" spans="3:19" x14ac:dyDescent="0.3">
      <c r="C192">
        <f t="shared" si="29"/>
        <v>169</v>
      </c>
      <c r="F192" s="7">
        <f t="shared" ref="F192:F215" si="34">ROUND($B$23*H191,1)</f>
        <v>47</v>
      </c>
      <c r="G192" s="7">
        <f t="shared" si="31"/>
        <v>24.5</v>
      </c>
      <c r="H192" s="7">
        <f t="shared" si="30"/>
        <v>916.59999999999798</v>
      </c>
      <c r="N192">
        <v>171</v>
      </c>
      <c r="Q192" s="7">
        <v>100</v>
      </c>
      <c r="R192" s="7">
        <f t="shared" si="32"/>
        <v>-13.3</v>
      </c>
      <c r="S192" s="7">
        <f t="shared" si="33"/>
        <v>-595.90000000000282</v>
      </c>
    </row>
    <row r="193" spans="2:19" x14ac:dyDescent="0.3">
      <c r="C193">
        <f t="shared" si="29"/>
        <v>170</v>
      </c>
      <c r="F193" s="7">
        <f t="shared" si="34"/>
        <v>45.8</v>
      </c>
      <c r="G193" s="7">
        <f t="shared" si="31"/>
        <v>23.9</v>
      </c>
      <c r="H193" s="7">
        <f t="shared" si="30"/>
        <v>894.699999999998</v>
      </c>
      <c r="N193">
        <v>172</v>
      </c>
      <c r="Q193" s="7">
        <v>100</v>
      </c>
      <c r="R193" s="7">
        <f t="shared" si="32"/>
        <v>-16.399999999999999</v>
      </c>
      <c r="S193" s="7">
        <f t="shared" si="33"/>
        <v>-712.3000000000028</v>
      </c>
    </row>
    <row r="194" spans="2:19" x14ac:dyDescent="0.3">
      <c r="C194">
        <f t="shared" si="29"/>
        <v>171</v>
      </c>
      <c r="F194" s="7">
        <f t="shared" si="34"/>
        <v>44.7</v>
      </c>
      <c r="G194" s="7">
        <f t="shared" si="31"/>
        <v>23.4</v>
      </c>
      <c r="H194" s="7">
        <f t="shared" si="30"/>
        <v>873.39999999999793</v>
      </c>
      <c r="N194">
        <v>173</v>
      </c>
      <c r="Q194" s="7">
        <v>100</v>
      </c>
      <c r="R194" s="7">
        <f t="shared" si="32"/>
        <v>-19.600000000000001</v>
      </c>
      <c r="S194" s="7">
        <f t="shared" si="33"/>
        <v>-831.90000000000282</v>
      </c>
    </row>
    <row r="195" spans="2:19" x14ac:dyDescent="0.3">
      <c r="C195">
        <f t="shared" si="29"/>
        <v>172</v>
      </c>
      <c r="F195" s="7">
        <f t="shared" si="34"/>
        <v>43.7</v>
      </c>
      <c r="G195" s="7">
        <f t="shared" si="31"/>
        <v>22.8</v>
      </c>
      <c r="H195" s="7">
        <f t="shared" si="30"/>
        <v>852.49999999999784</v>
      </c>
      <c r="N195">
        <v>174</v>
      </c>
      <c r="Q195" s="7">
        <v>100</v>
      </c>
      <c r="R195" s="7">
        <f t="shared" si="32"/>
        <v>-22.9</v>
      </c>
      <c r="S195" s="7">
        <f t="shared" si="33"/>
        <v>-954.8000000000028</v>
      </c>
    </row>
    <row r="196" spans="2:19" x14ac:dyDescent="0.3">
      <c r="C196">
        <f t="shared" si="29"/>
        <v>173</v>
      </c>
      <c r="F196" s="7">
        <f t="shared" si="34"/>
        <v>42.6</v>
      </c>
      <c r="G196" s="7">
        <f t="shared" si="31"/>
        <v>22.3</v>
      </c>
      <c r="H196" s="7">
        <f t="shared" si="30"/>
        <v>832.19999999999777</v>
      </c>
      <c r="N196">
        <v>175</v>
      </c>
      <c r="Q196" s="7">
        <v>100</v>
      </c>
      <c r="R196" s="7">
        <f t="shared" si="32"/>
        <v>-26.3</v>
      </c>
      <c r="S196" s="7">
        <f t="shared" si="33"/>
        <v>-1081.1000000000029</v>
      </c>
    </row>
    <row r="197" spans="2:19" x14ac:dyDescent="0.3">
      <c r="C197">
        <f t="shared" si="29"/>
        <v>174</v>
      </c>
      <c r="F197" s="7">
        <f t="shared" si="34"/>
        <v>41.6</v>
      </c>
      <c r="G197" s="7">
        <f t="shared" si="31"/>
        <v>21.7</v>
      </c>
      <c r="H197" s="7">
        <f t="shared" si="30"/>
        <v>812.29999999999779</v>
      </c>
      <c r="N197">
        <v>176</v>
      </c>
      <c r="Q197" s="7">
        <v>100</v>
      </c>
      <c r="R197" s="7">
        <f t="shared" si="32"/>
        <v>-29.7</v>
      </c>
      <c r="S197" s="7">
        <f t="shared" si="33"/>
        <v>-1210.8000000000029</v>
      </c>
    </row>
    <row r="198" spans="2:19" x14ac:dyDescent="0.3">
      <c r="C198">
        <f t="shared" si="29"/>
        <v>175</v>
      </c>
      <c r="F198" s="7">
        <f t="shared" si="34"/>
        <v>40.6</v>
      </c>
      <c r="G198" s="7">
        <f t="shared" si="31"/>
        <v>21.2</v>
      </c>
      <c r="H198" s="7">
        <f t="shared" si="30"/>
        <v>792.89999999999782</v>
      </c>
      <c r="N198">
        <v>177</v>
      </c>
    </row>
    <row r="199" spans="2:19" x14ac:dyDescent="0.3">
      <c r="C199">
        <f t="shared" si="29"/>
        <v>176</v>
      </c>
      <c r="F199" s="7">
        <f t="shared" si="34"/>
        <v>39.6</v>
      </c>
      <c r="G199" s="7">
        <f t="shared" si="31"/>
        <v>20.7</v>
      </c>
      <c r="H199" s="7">
        <f t="shared" si="30"/>
        <v>773.99999999999784</v>
      </c>
      <c r="N199">
        <v>178</v>
      </c>
    </row>
    <row r="200" spans="2:19" x14ac:dyDescent="0.3">
      <c r="B200">
        <f>C200/12</f>
        <v>14.75</v>
      </c>
      <c r="C200">
        <f t="shared" si="29"/>
        <v>177</v>
      </c>
      <c r="F200" s="7">
        <f t="shared" si="34"/>
        <v>38.700000000000003</v>
      </c>
      <c r="G200" s="7">
        <f t="shared" si="31"/>
        <v>20.2</v>
      </c>
      <c r="H200" s="7">
        <f t="shared" si="30"/>
        <v>755.49999999999784</v>
      </c>
      <c r="N200">
        <v>179</v>
      </c>
    </row>
    <row r="201" spans="2:19" x14ac:dyDescent="0.3">
      <c r="C201">
        <f t="shared" si="29"/>
        <v>178</v>
      </c>
      <c r="F201" s="7">
        <f t="shared" si="34"/>
        <v>37.799999999999997</v>
      </c>
      <c r="G201" s="7">
        <f t="shared" si="31"/>
        <v>19.7</v>
      </c>
      <c r="H201" s="7">
        <f t="shared" si="30"/>
        <v>737.39999999999793</v>
      </c>
      <c r="N201">
        <v>180</v>
      </c>
    </row>
    <row r="202" spans="2:19" x14ac:dyDescent="0.3">
      <c r="C202">
        <f t="shared" si="29"/>
        <v>179</v>
      </c>
      <c r="F202" s="7">
        <f t="shared" si="34"/>
        <v>36.9</v>
      </c>
      <c r="G202" s="7">
        <f t="shared" si="31"/>
        <v>19.3</v>
      </c>
      <c r="H202" s="7">
        <f t="shared" si="30"/>
        <v>719.79999999999791</v>
      </c>
      <c r="N202">
        <v>181</v>
      </c>
    </row>
    <row r="203" spans="2:19" x14ac:dyDescent="0.3">
      <c r="C203">
        <f t="shared" si="29"/>
        <v>180</v>
      </c>
      <c r="F203" s="7">
        <f t="shared" si="34"/>
        <v>36</v>
      </c>
      <c r="G203" s="7">
        <f t="shared" si="31"/>
        <v>18.8</v>
      </c>
      <c r="H203" s="7">
        <f t="shared" si="30"/>
        <v>702.59999999999786</v>
      </c>
      <c r="N203">
        <v>182</v>
      </c>
    </row>
    <row r="204" spans="2:19" x14ac:dyDescent="0.3">
      <c r="C204">
        <f t="shared" si="29"/>
        <v>181</v>
      </c>
      <c r="F204" s="7">
        <f t="shared" si="34"/>
        <v>35.1</v>
      </c>
      <c r="G204" s="7">
        <f t="shared" si="31"/>
        <v>18.399999999999999</v>
      </c>
      <c r="H204" s="7">
        <f t="shared" si="30"/>
        <v>685.89999999999782</v>
      </c>
      <c r="N204">
        <v>183</v>
      </c>
    </row>
    <row r="205" spans="2:19" x14ac:dyDescent="0.3">
      <c r="C205">
        <f t="shared" si="29"/>
        <v>182</v>
      </c>
      <c r="F205" s="7">
        <f t="shared" si="34"/>
        <v>34.299999999999997</v>
      </c>
      <c r="G205" s="7">
        <f t="shared" si="31"/>
        <v>17.899999999999999</v>
      </c>
      <c r="H205" s="7">
        <f t="shared" si="30"/>
        <v>669.49999999999784</v>
      </c>
      <c r="N205">
        <v>184</v>
      </c>
    </row>
    <row r="206" spans="2:19" x14ac:dyDescent="0.3">
      <c r="C206">
        <f t="shared" si="29"/>
        <v>183</v>
      </c>
      <c r="F206" s="7">
        <f t="shared" si="34"/>
        <v>33.5</v>
      </c>
      <c r="G206" s="7">
        <f t="shared" si="31"/>
        <v>17.5</v>
      </c>
      <c r="H206" s="7">
        <f t="shared" si="30"/>
        <v>653.49999999999784</v>
      </c>
      <c r="N206">
        <v>185</v>
      </c>
    </row>
    <row r="207" spans="2:19" x14ac:dyDescent="0.3">
      <c r="C207">
        <f t="shared" si="29"/>
        <v>184</v>
      </c>
      <c r="F207" s="7">
        <f t="shared" si="34"/>
        <v>32.700000000000003</v>
      </c>
      <c r="G207" s="7">
        <f t="shared" si="31"/>
        <v>17.100000000000001</v>
      </c>
      <c r="H207" s="7">
        <f t="shared" si="30"/>
        <v>637.89999999999782</v>
      </c>
      <c r="N207">
        <v>186</v>
      </c>
    </row>
    <row r="208" spans="2:19" x14ac:dyDescent="0.3">
      <c r="C208">
        <f t="shared" si="29"/>
        <v>185</v>
      </c>
      <c r="F208" s="7">
        <f t="shared" si="34"/>
        <v>31.9</v>
      </c>
      <c r="G208" s="7">
        <f t="shared" si="31"/>
        <v>16.7</v>
      </c>
      <c r="H208" s="7">
        <f t="shared" si="30"/>
        <v>622.69999999999789</v>
      </c>
      <c r="N208">
        <v>187</v>
      </c>
    </row>
    <row r="209" spans="3:14" x14ac:dyDescent="0.3">
      <c r="C209">
        <f t="shared" si="29"/>
        <v>186</v>
      </c>
      <c r="F209" s="7">
        <f t="shared" si="34"/>
        <v>31.1</v>
      </c>
      <c r="G209" s="7">
        <f t="shared" si="31"/>
        <v>16.3</v>
      </c>
      <c r="H209" s="7">
        <f t="shared" si="30"/>
        <v>607.89999999999782</v>
      </c>
      <c r="N209">
        <v>188</v>
      </c>
    </row>
    <row r="210" spans="3:14" x14ac:dyDescent="0.3">
      <c r="C210">
        <f t="shared" si="29"/>
        <v>187</v>
      </c>
      <c r="F210" s="7">
        <f t="shared" si="34"/>
        <v>30.4</v>
      </c>
      <c r="G210" s="7">
        <f t="shared" si="31"/>
        <v>15.9</v>
      </c>
      <c r="H210" s="7">
        <f t="shared" si="30"/>
        <v>593.39999999999782</v>
      </c>
      <c r="N210">
        <v>189</v>
      </c>
    </row>
    <row r="211" spans="3:14" x14ac:dyDescent="0.3">
      <c r="C211">
        <f t="shared" si="29"/>
        <v>188</v>
      </c>
      <c r="F211" s="7">
        <f t="shared" si="34"/>
        <v>29.7</v>
      </c>
      <c r="G211" s="7">
        <f t="shared" si="31"/>
        <v>15.5</v>
      </c>
      <c r="H211" s="7">
        <f t="shared" si="30"/>
        <v>579.19999999999777</v>
      </c>
      <c r="N211">
        <v>190</v>
      </c>
    </row>
    <row r="212" spans="3:14" x14ac:dyDescent="0.3">
      <c r="C212" s="18">
        <f t="shared" si="29"/>
        <v>189</v>
      </c>
      <c r="D212" s="18"/>
      <c r="E212" s="18"/>
      <c r="F212" s="7">
        <f t="shared" si="34"/>
        <v>29</v>
      </c>
      <c r="G212" s="19">
        <f t="shared" si="31"/>
        <v>15.1</v>
      </c>
      <c r="H212" s="19">
        <f t="shared" si="30"/>
        <v>565.29999999999779</v>
      </c>
      <c r="N212">
        <v>191</v>
      </c>
    </row>
    <row r="213" spans="3:14" x14ac:dyDescent="0.3">
      <c r="C213">
        <f t="shared" si="29"/>
        <v>190</v>
      </c>
      <c r="F213" s="7">
        <f t="shared" si="34"/>
        <v>28.3</v>
      </c>
      <c r="G213" s="7">
        <f t="shared" si="31"/>
        <v>14.8</v>
      </c>
      <c r="H213" s="7">
        <f t="shared" si="30"/>
        <v>551.79999999999779</v>
      </c>
      <c r="N213">
        <v>192</v>
      </c>
    </row>
    <row r="214" spans="3:14" x14ac:dyDescent="0.3">
      <c r="C214">
        <f t="shared" si="29"/>
        <v>191</v>
      </c>
      <c r="F214" s="7">
        <f t="shared" si="34"/>
        <v>27.6</v>
      </c>
      <c r="G214" s="7">
        <f t="shared" si="31"/>
        <v>14.4</v>
      </c>
      <c r="H214" s="7">
        <f t="shared" si="30"/>
        <v>538.59999999999775</v>
      </c>
      <c r="N214">
        <v>193</v>
      </c>
    </row>
    <row r="215" spans="3:14" x14ac:dyDescent="0.3">
      <c r="C215">
        <f t="shared" si="29"/>
        <v>192</v>
      </c>
      <c r="F215" s="7">
        <f t="shared" si="34"/>
        <v>26.9</v>
      </c>
      <c r="G215" s="7">
        <f t="shared" si="31"/>
        <v>14.1</v>
      </c>
      <c r="H215" s="7">
        <f t="shared" si="30"/>
        <v>525.79999999999779</v>
      </c>
      <c r="N215">
        <v>194</v>
      </c>
    </row>
    <row r="216" spans="3:14" x14ac:dyDescent="0.3">
      <c r="C216">
        <f t="shared" ref="C216:C280" si="35">C215+1</f>
        <v>193</v>
      </c>
      <c r="F216" s="7">
        <f t="shared" ref="F216:F232" si="36">ROUND($B$23*H215,1)</f>
        <v>26.3</v>
      </c>
      <c r="G216" s="7">
        <f t="shared" si="31"/>
        <v>13.7</v>
      </c>
      <c r="H216" s="7">
        <f t="shared" ref="H216:H280" si="37">H215-F216+G216</f>
        <v>513.19999999999777</v>
      </c>
      <c r="N216">
        <v>195</v>
      </c>
    </row>
    <row r="217" spans="3:14" x14ac:dyDescent="0.3">
      <c r="C217">
        <f t="shared" si="35"/>
        <v>194</v>
      </c>
      <c r="F217" s="7">
        <f t="shared" si="36"/>
        <v>25.7</v>
      </c>
      <c r="G217" s="7">
        <f t="shared" ref="G217:G281" si="38">ROUND((H216-F217)*$B$25,1)</f>
        <v>13.4</v>
      </c>
      <c r="H217" s="7">
        <f t="shared" si="37"/>
        <v>500.89999999999776</v>
      </c>
      <c r="N217">
        <v>196</v>
      </c>
    </row>
    <row r="218" spans="3:14" x14ac:dyDescent="0.3">
      <c r="C218">
        <f t="shared" si="35"/>
        <v>195</v>
      </c>
      <c r="F218" s="7">
        <f t="shared" si="36"/>
        <v>25</v>
      </c>
      <c r="G218" s="7">
        <f t="shared" si="38"/>
        <v>13.1</v>
      </c>
      <c r="H218" s="7">
        <f t="shared" si="37"/>
        <v>488.99999999999778</v>
      </c>
      <c r="N218">
        <v>197</v>
      </c>
    </row>
    <row r="219" spans="3:14" x14ac:dyDescent="0.3">
      <c r="C219">
        <f t="shared" si="35"/>
        <v>196</v>
      </c>
      <c r="F219" s="7">
        <f t="shared" si="36"/>
        <v>24.4</v>
      </c>
      <c r="G219" s="7">
        <f t="shared" si="38"/>
        <v>12.8</v>
      </c>
      <c r="H219" s="7">
        <f t="shared" si="37"/>
        <v>477.39999999999782</v>
      </c>
      <c r="N219">
        <v>198</v>
      </c>
    </row>
    <row r="220" spans="3:14" x14ac:dyDescent="0.3">
      <c r="C220">
        <f t="shared" si="35"/>
        <v>197</v>
      </c>
      <c r="F220" s="7">
        <f t="shared" si="36"/>
        <v>23.9</v>
      </c>
      <c r="G220" s="7">
        <f t="shared" si="38"/>
        <v>12.5</v>
      </c>
      <c r="H220" s="7">
        <f t="shared" si="37"/>
        <v>465.99999999999784</v>
      </c>
      <c r="N220">
        <v>199</v>
      </c>
    </row>
    <row r="221" spans="3:14" x14ac:dyDescent="0.3">
      <c r="C221">
        <f t="shared" si="35"/>
        <v>198</v>
      </c>
      <c r="F221" s="7">
        <f t="shared" si="36"/>
        <v>23.3</v>
      </c>
      <c r="G221" s="7">
        <f t="shared" si="38"/>
        <v>12.2</v>
      </c>
      <c r="H221" s="7">
        <f t="shared" si="37"/>
        <v>454.89999999999782</v>
      </c>
      <c r="N221">
        <v>200</v>
      </c>
    </row>
    <row r="222" spans="3:14" x14ac:dyDescent="0.3">
      <c r="C222">
        <f t="shared" si="35"/>
        <v>199</v>
      </c>
      <c r="F222" s="7">
        <f t="shared" si="36"/>
        <v>22.7</v>
      </c>
      <c r="G222" s="7">
        <f t="shared" si="38"/>
        <v>11.9</v>
      </c>
      <c r="H222" s="7">
        <f t="shared" si="37"/>
        <v>444.09999999999781</v>
      </c>
      <c r="N222">
        <v>201</v>
      </c>
    </row>
    <row r="223" spans="3:14" x14ac:dyDescent="0.3">
      <c r="C223">
        <f t="shared" si="35"/>
        <v>200</v>
      </c>
      <c r="F223" s="7">
        <f t="shared" si="36"/>
        <v>22.2</v>
      </c>
      <c r="G223" s="7">
        <f t="shared" si="38"/>
        <v>11.6</v>
      </c>
      <c r="H223" s="7">
        <f t="shared" si="37"/>
        <v>433.49999999999784</v>
      </c>
      <c r="N223">
        <v>202</v>
      </c>
    </row>
    <row r="224" spans="3:14" x14ac:dyDescent="0.3">
      <c r="C224">
        <f t="shared" si="35"/>
        <v>201</v>
      </c>
      <c r="F224" s="7">
        <f t="shared" si="36"/>
        <v>21.7</v>
      </c>
      <c r="G224" s="7">
        <f t="shared" si="38"/>
        <v>11.3</v>
      </c>
      <c r="H224" s="7">
        <f t="shared" si="37"/>
        <v>423.09999999999786</v>
      </c>
      <c r="N224">
        <v>203</v>
      </c>
    </row>
    <row r="225" spans="3:14" x14ac:dyDescent="0.3">
      <c r="C225">
        <f t="shared" si="35"/>
        <v>202</v>
      </c>
      <c r="F225" s="7">
        <f t="shared" si="36"/>
        <v>21.2</v>
      </c>
      <c r="G225" s="7">
        <f t="shared" si="38"/>
        <v>11.1</v>
      </c>
      <c r="H225" s="7">
        <f t="shared" si="37"/>
        <v>412.9999999999979</v>
      </c>
      <c r="N225">
        <v>204</v>
      </c>
    </row>
    <row r="226" spans="3:14" x14ac:dyDescent="0.3">
      <c r="C226" s="18">
        <f t="shared" si="35"/>
        <v>203</v>
      </c>
      <c r="D226" s="18"/>
      <c r="E226" s="18"/>
      <c r="F226" s="7">
        <f t="shared" si="36"/>
        <v>20.6</v>
      </c>
      <c r="G226" s="19">
        <f t="shared" si="38"/>
        <v>10.8</v>
      </c>
      <c r="H226" s="19">
        <f t="shared" si="37"/>
        <v>403.19999999999789</v>
      </c>
      <c r="N226">
        <v>205</v>
      </c>
    </row>
    <row r="227" spans="3:14" x14ac:dyDescent="0.3">
      <c r="C227">
        <f t="shared" si="35"/>
        <v>204</v>
      </c>
      <c r="F227" s="7">
        <f t="shared" si="36"/>
        <v>20.2</v>
      </c>
      <c r="G227" s="7">
        <f t="shared" si="38"/>
        <v>10.5</v>
      </c>
      <c r="H227" s="7">
        <f t="shared" si="37"/>
        <v>393.4999999999979</v>
      </c>
      <c r="N227">
        <v>206</v>
      </c>
    </row>
    <row r="228" spans="3:14" x14ac:dyDescent="0.3">
      <c r="C228">
        <f t="shared" si="35"/>
        <v>205</v>
      </c>
      <c r="F228" s="7">
        <f t="shared" si="36"/>
        <v>19.7</v>
      </c>
      <c r="G228" s="7">
        <f t="shared" si="38"/>
        <v>10.3</v>
      </c>
      <c r="H228" s="7">
        <f t="shared" si="37"/>
        <v>384.09999999999792</v>
      </c>
      <c r="N228">
        <v>207</v>
      </c>
    </row>
    <row r="229" spans="3:14" x14ac:dyDescent="0.3">
      <c r="C229">
        <f t="shared" si="35"/>
        <v>206</v>
      </c>
      <c r="F229" s="7">
        <f t="shared" si="36"/>
        <v>19.2</v>
      </c>
      <c r="G229" s="7">
        <f t="shared" si="38"/>
        <v>10</v>
      </c>
      <c r="H229" s="7">
        <f t="shared" si="37"/>
        <v>374.89999999999793</v>
      </c>
      <c r="N229">
        <v>208</v>
      </c>
    </row>
    <row r="230" spans="3:14" x14ac:dyDescent="0.3">
      <c r="C230">
        <f t="shared" si="35"/>
        <v>207</v>
      </c>
      <c r="F230" s="7">
        <f t="shared" si="36"/>
        <v>18.7</v>
      </c>
      <c r="G230" s="7">
        <f t="shared" si="38"/>
        <v>9.8000000000000007</v>
      </c>
      <c r="H230" s="7">
        <f t="shared" si="37"/>
        <v>365.99999999999795</v>
      </c>
      <c r="N230">
        <v>209</v>
      </c>
    </row>
    <row r="231" spans="3:14" x14ac:dyDescent="0.3">
      <c r="C231">
        <f t="shared" si="35"/>
        <v>208</v>
      </c>
      <c r="F231" s="7">
        <f t="shared" si="36"/>
        <v>18.3</v>
      </c>
      <c r="G231" s="7">
        <f t="shared" si="38"/>
        <v>9.6</v>
      </c>
      <c r="H231" s="7">
        <f t="shared" si="37"/>
        <v>357.29999999999797</v>
      </c>
      <c r="N231">
        <v>210</v>
      </c>
    </row>
    <row r="232" spans="3:14" x14ac:dyDescent="0.3">
      <c r="C232">
        <f t="shared" si="35"/>
        <v>209</v>
      </c>
      <c r="F232" s="7">
        <f t="shared" si="36"/>
        <v>17.899999999999999</v>
      </c>
      <c r="G232" s="7">
        <f t="shared" si="38"/>
        <v>9.3000000000000007</v>
      </c>
      <c r="H232" s="7">
        <f t="shared" si="37"/>
        <v>348.699999999998</v>
      </c>
      <c r="N232">
        <v>211</v>
      </c>
    </row>
    <row r="233" spans="3:14" x14ac:dyDescent="0.3">
      <c r="C233">
        <f t="shared" si="35"/>
        <v>210</v>
      </c>
      <c r="F233" s="7">
        <f t="shared" ref="F233:F281" si="39">ROUND($B$23*H232,1)</f>
        <v>17.399999999999999</v>
      </c>
      <c r="G233" s="7">
        <f t="shared" si="38"/>
        <v>9.1</v>
      </c>
      <c r="H233" s="7">
        <f t="shared" si="37"/>
        <v>340.39999999999804</v>
      </c>
      <c r="N233">
        <v>212</v>
      </c>
    </row>
    <row r="234" spans="3:14" x14ac:dyDescent="0.3">
      <c r="C234">
        <f t="shared" si="35"/>
        <v>211</v>
      </c>
      <c r="F234" s="7">
        <f t="shared" si="39"/>
        <v>17</v>
      </c>
      <c r="G234" s="7">
        <f t="shared" si="38"/>
        <v>8.9</v>
      </c>
      <c r="H234" s="7">
        <f t="shared" si="37"/>
        <v>332.29999999999802</v>
      </c>
      <c r="N234">
        <v>213</v>
      </c>
    </row>
    <row r="235" spans="3:14" x14ac:dyDescent="0.3">
      <c r="C235">
        <f t="shared" si="35"/>
        <v>212</v>
      </c>
      <c r="F235" s="7">
        <f t="shared" si="39"/>
        <v>16.600000000000001</v>
      </c>
      <c r="G235" s="7">
        <f t="shared" si="38"/>
        <v>8.6999999999999993</v>
      </c>
      <c r="H235" s="7">
        <f t="shared" si="37"/>
        <v>324.39999999999799</v>
      </c>
      <c r="N235">
        <v>214</v>
      </c>
    </row>
    <row r="236" spans="3:14" x14ac:dyDescent="0.3">
      <c r="C236">
        <f t="shared" si="35"/>
        <v>213</v>
      </c>
      <c r="F236" s="7">
        <f t="shared" si="39"/>
        <v>16.2</v>
      </c>
      <c r="G236" s="7">
        <f t="shared" si="38"/>
        <v>8.5</v>
      </c>
      <c r="H236" s="7">
        <f t="shared" si="37"/>
        <v>316.699999999998</v>
      </c>
      <c r="N236">
        <v>215</v>
      </c>
    </row>
    <row r="237" spans="3:14" x14ac:dyDescent="0.3">
      <c r="C237">
        <f t="shared" si="35"/>
        <v>214</v>
      </c>
      <c r="F237" s="7">
        <f t="shared" si="39"/>
        <v>15.8</v>
      </c>
      <c r="G237" s="7">
        <f t="shared" si="38"/>
        <v>8.3000000000000007</v>
      </c>
      <c r="H237" s="7">
        <f t="shared" si="37"/>
        <v>309.199999999998</v>
      </c>
      <c r="N237">
        <v>216</v>
      </c>
    </row>
    <row r="238" spans="3:14" x14ac:dyDescent="0.3">
      <c r="C238">
        <f t="shared" si="35"/>
        <v>215</v>
      </c>
      <c r="F238" s="7">
        <f t="shared" si="39"/>
        <v>15.5</v>
      </c>
      <c r="G238" s="7">
        <f t="shared" si="38"/>
        <v>8.1</v>
      </c>
      <c r="H238" s="7">
        <f t="shared" si="37"/>
        <v>301.79999999999802</v>
      </c>
      <c r="N238">
        <v>217</v>
      </c>
    </row>
    <row r="239" spans="3:14" x14ac:dyDescent="0.3">
      <c r="C239">
        <f t="shared" si="35"/>
        <v>216</v>
      </c>
      <c r="F239" s="7">
        <f t="shared" si="39"/>
        <v>15.1</v>
      </c>
      <c r="G239" s="7">
        <f t="shared" si="38"/>
        <v>7.9</v>
      </c>
      <c r="H239" s="7">
        <f t="shared" si="37"/>
        <v>294.59999999999798</v>
      </c>
      <c r="N239">
        <v>218</v>
      </c>
    </row>
    <row r="240" spans="3:14" x14ac:dyDescent="0.3">
      <c r="C240">
        <f t="shared" si="35"/>
        <v>217</v>
      </c>
      <c r="F240" s="7">
        <f t="shared" si="39"/>
        <v>14.7</v>
      </c>
      <c r="G240" s="7">
        <f t="shared" si="38"/>
        <v>7.7</v>
      </c>
      <c r="H240" s="7">
        <f t="shared" si="37"/>
        <v>287.59999999999798</v>
      </c>
      <c r="N240">
        <v>219</v>
      </c>
    </row>
    <row r="241" spans="2:14" x14ac:dyDescent="0.3">
      <c r="C241">
        <f t="shared" si="35"/>
        <v>218</v>
      </c>
      <c r="F241" s="7">
        <f t="shared" si="39"/>
        <v>14.4</v>
      </c>
      <c r="G241" s="7">
        <f t="shared" si="38"/>
        <v>7.5</v>
      </c>
      <c r="H241" s="7">
        <f t="shared" si="37"/>
        <v>280.699999999998</v>
      </c>
      <c r="N241">
        <v>220</v>
      </c>
    </row>
    <row r="242" spans="2:14" x14ac:dyDescent="0.3">
      <c r="B242" t="s">
        <v>25</v>
      </c>
      <c r="C242">
        <f t="shared" si="35"/>
        <v>219</v>
      </c>
      <c r="F242" s="7">
        <f t="shared" si="39"/>
        <v>14</v>
      </c>
      <c r="G242" s="7">
        <f t="shared" si="38"/>
        <v>7.3</v>
      </c>
      <c r="H242" s="7">
        <f t="shared" si="37"/>
        <v>273.99999999999801</v>
      </c>
      <c r="N242">
        <v>221</v>
      </c>
    </row>
    <row r="243" spans="2:14" x14ac:dyDescent="0.3">
      <c r="B243">
        <f>C243/12</f>
        <v>18.333333333333332</v>
      </c>
      <c r="C243">
        <f t="shared" si="35"/>
        <v>220</v>
      </c>
      <c r="F243" s="7">
        <f t="shared" si="39"/>
        <v>13.7</v>
      </c>
      <c r="G243" s="7">
        <f t="shared" si="38"/>
        <v>7.2</v>
      </c>
      <c r="H243" s="7">
        <f t="shared" si="37"/>
        <v>267.49999999999801</v>
      </c>
      <c r="N243">
        <v>222</v>
      </c>
    </row>
    <row r="244" spans="2:14" x14ac:dyDescent="0.3">
      <c r="F244" s="7"/>
      <c r="G244" s="7">
        <f>SUM(G23:G243)</f>
        <v>14934.000000000002</v>
      </c>
      <c r="H244" s="7"/>
      <c r="N244">
        <v>223</v>
      </c>
    </row>
    <row r="245" spans="2:14" x14ac:dyDescent="0.3">
      <c r="C245">
        <f>C243+1</f>
        <v>221</v>
      </c>
      <c r="F245" s="7">
        <f>ROUND($B$23*H243,1)</f>
        <v>13.4</v>
      </c>
      <c r="G245" s="7">
        <f>ROUND((H243-F245)*$B$25,1)</f>
        <v>7</v>
      </c>
      <c r="H245" s="7">
        <f>H243-F245+G245</f>
        <v>261.09999999999798</v>
      </c>
      <c r="N245">
        <v>224</v>
      </c>
    </row>
    <row r="246" spans="2:14" x14ac:dyDescent="0.3">
      <c r="C246">
        <f t="shared" si="35"/>
        <v>222</v>
      </c>
      <c r="F246" s="7">
        <f t="shared" si="39"/>
        <v>13.1</v>
      </c>
      <c r="G246" s="7">
        <f t="shared" si="38"/>
        <v>6.8</v>
      </c>
      <c r="H246" s="7">
        <f t="shared" si="37"/>
        <v>254.79999999999799</v>
      </c>
      <c r="N246">
        <v>225</v>
      </c>
    </row>
    <row r="247" spans="2:14" x14ac:dyDescent="0.3">
      <c r="C247">
        <f t="shared" si="35"/>
        <v>223</v>
      </c>
      <c r="F247" s="7">
        <f t="shared" si="39"/>
        <v>12.7</v>
      </c>
      <c r="G247" s="7">
        <f t="shared" si="38"/>
        <v>6.7</v>
      </c>
      <c r="H247" s="7">
        <f t="shared" si="37"/>
        <v>248.79999999999799</v>
      </c>
      <c r="N247">
        <v>226</v>
      </c>
    </row>
    <row r="248" spans="2:14" x14ac:dyDescent="0.3">
      <c r="C248">
        <f t="shared" si="35"/>
        <v>224</v>
      </c>
      <c r="F248" s="7">
        <f t="shared" si="39"/>
        <v>12.4</v>
      </c>
      <c r="G248" s="7">
        <f t="shared" si="38"/>
        <v>6.5</v>
      </c>
      <c r="H248" s="7">
        <f t="shared" si="37"/>
        <v>242.89999999999799</v>
      </c>
      <c r="N248">
        <v>227</v>
      </c>
    </row>
    <row r="249" spans="2:14" x14ac:dyDescent="0.3">
      <c r="C249">
        <f t="shared" si="35"/>
        <v>225</v>
      </c>
      <c r="F249" s="7">
        <f t="shared" si="39"/>
        <v>12.1</v>
      </c>
      <c r="G249" s="7">
        <f t="shared" si="38"/>
        <v>6.3</v>
      </c>
      <c r="H249" s="7">
        <f t="shared" si="37"/>
        <v>237.099999999998</v>
      </c>
      <c r="N249">
        <v>228</v>
      </c>
    </row>
    <row r="250" spans="2:14" x14ac:dyDescent="0.3">
      <c r="C250">
        <f t="shared" si="35"/>
        <v>226</v>
      </c>
      <c r="F250" s="7">
        <f t="shared" si="39"/>
        <v>11.9</v>
      </c>
      <c r="G250" s="7">
        <f t="shared" si="38"/>
        <v>6.2</v>
      </c>
      <c r="H250" s="7">
        <f t="shared" si="37"/>
        <v>231.39999999999799</v>
      </c>
      <c r="N250">
        <v>229</v>
      </c>
    </row>
    <row r="251" spans="2:14" x14ac:dyDescent="0.3">
      <c r="C251">
        <f t="shared" si="35"/>
        <v>227</v>
      </c>
      <c r="F251" s="7">
        <f t="shared" si="39"/>
        <v>11.6</v>
      </c>
      <c r="G251" s="7">
        <f t="shared" si="38"/>
        <v>6</v>
      </c>
      <c r="H251" s="7">
        <f t="shared" si="37"/>
        <v>225.79999999999799</v>
      </c>
      <c r="N251">
        <v>230</v>
      </c>
    </row>
    <row r="252" spans="2:14" x14ac:dyDescent="0.3">
      <c r="C252">
        <f t="shared" si="35"/>
        <v>228</v>
      </c>
      <c r="F252" s="7">
        <f t="shared" si="39"/>
        <v>11.3</v>
      </c>
      <c r="G252" s="7">
        <f t="shared" si="38"/>
        <v>5.9</v>
      </c>
      <c r="H252" s="7">
        <f t="shared" si="37"/>
        <v>220.39999999999799</v>
      </c>
      <c r="N252">
        <v>231</v>
      </c>
    </row>
    <row r="253" spans="2:14" x14ac:dyDescent="0.3">
      <c r="C253">
        <f t="shared" si="35"/>
        <v>229</v>
      </c>
      <c r="F253" s="7">
        <f t="shared" si="39"/>
        <v>11</v>
      </c>
      <c r="G253" s="7">
        <f t="shared" si="38"/>
        <v>5.8</v>
      </c>
      <c r="H253" s="7">
        <f t="shared" si="37"/>
        <v>215.199999999998</v>
      </c>
      <c r="N253">
        <v>232</v>
      </c>
    </row>
    <row r="254" spans="2:14" x14ac:dyDescent="0.3">
      <c r="C254">
        <f t="shared" si="35"/>
        <v>230</v>
      </c>
      <c r="F254" s="7">
        <f t="shared" si="39"/>
        <v>10.8</v>
      </c>
      <c r="G254" s="7">
        <f t="shared" si="38"/>
        <v>5.6</v>
      </c>
      <c r="H254" s="7">
        <f t="shared" si="37"/>
        <v>209.99999999999798</v>
      </c>
      <c r="N254">
        <v>233</v>
      </c>
    </row>
    <row r="255" spans="2:14" x14ac:dyDescent="0.3">
      <c r="C255">
        <f t="shared" si="35"/>
        <v>231</v>
      </c>
      <c r="F255" s="7">
        <f t="shared" si="39"/>
        <v>10.5</v>
      </c>
      <c r="G255" s="7">
        <f t="shared" si="38"/>
        <v>5.5</v>
      </c>
      <c r="H255" s="7">
        <f t="shared" si="37"/>
        <v>204.99999999999798</v>
      </c>
      <c r="N255">
        <v>234</v>
      </c>
    </row>
    <row r="256" spans="2:14" x14ac:dyDescent="0.3">
      <c r="C256">
        <f t="shared" si="35"/>
        <v>232</v>
      </c>
      <c r="F256" s="7">
        <f t="shared" si="39"/>
        <v>10.199999999999999</v>
      </c>
      <c r="G256" s="7">
        <f t="shared" si="38"/>
        <v>5.4</v>
      </c>
      <c r="H256" s="7">
        <f t="shared" si="37"/>
        <v>200.199999999998</v>
      </c>
      <c r="N256">
        <v>235</v>
      </c>
    </row>
    <row r="257" spans="3:14" x14ac:dyDescent="0.3">
      <c r="C257">
        <f t="shared" si="35"/>
        <v>233</v>
      </c>
      <c r="F257" s="7">
        <f t="shared" si="39"/>
        <v>10</v>
      </c>
      <c r="G257" s="7">
        <f t="shared" si="38"/>
        <v>5.2</v>
      </c>
      <c r="H257" s="7">
        <f t="shared" si="37"/>
        <v>195.39999999999799</v>
      </c>
      <c r="N257">
        <v>236</v>
      </c>
    </row>
    <row r="258" spans="3:14" x14ac:dyDescent="0.3">
      <c r="C258">
        <f t="shared" si="35"/>
        <v>234</v>
      </c>
      <c r="F258" s="7">
        <f t="shared" si="39"/>
        <v>9.8000000000000007</v>
      </c>
      <c r="G258" s="7">
        <f t="shared" si="38"/>
        <v>5.0999999999999996</v>
      </c>
      <c r="H258" s="7">
        <f t="shared" si="37"/>
        <v>190.69999999999797</v>
      </c>
      <c r="N258">
        <v>237</v>
      </c>
    </row>
    <row r="259" spans="3:14" x14ac:dyDescent="0.3">
      <c r="C259">
        <f t="shared" si="35"/>
        <v>235</v>
      </c>
      <c r="F259" s="7">
        <f t="shared" si="39"/>
        <v>9.5</v>
      </c>
      <c r="G259" s="7">
        <f t="shared" si="38"/>
        <v>5</v>
      </c>
      <c r="H259" s="7">
        <f t="shared" si="37"/>
        <v>186.19999999999797</v>
      </c>
      <c r="N259">
        <v>238</v>
      </c>
    </row>
    <row r="260" spans="3:14" x14ac:dyDescent="0.3">
      <c r="C260">
        <f t="shared" si="35"/>
        <v>236</v>
      </c>
      <c r="F260" s="7">
        <f t="shared" si="39"/>
        <v>9.3000000000000007</v>
      </c>
      <c r="G260" s="7">
        <f t="shared" si="38"/>
        <v>4.9000000000000004</v>
      </c>
      <c r="H260" s="7">
        <f t="shared" si="37"/>
        <v>181.79999999999797</v>
      </c>
      <c r="N260">
        <v>239</v>
      </c>
    </row>
    <row r="261" spans="3:14" x14ac:dyDescent="0.3">
      <c r="C261">
        <f t="shared" si="35"/>
        <v>237</v>
      </c>
      <c r="F261" s="7">
        <f t="shared" si="39"/>
        <v>9.1</v>
      </c>
      <c r="G261" s="7">
        <f t="shared" si="38"/>
        <v>4.7</v>
      </c>
      <c r="H261" s="7">
        <f t="shared" si="37"/>
        <v>177.39999999999796</v>
      </c>
      <c r="N261">
        <v>240</v>
      </c>
    </row>
    <row r="262" spans="3:14" x14ac:dyDescent="0.3">
      <c r="C262">
        <f t="shared" si="35"/>
        <v>238</v>
      </c>
      <c r="F262" s="7">
        <f t="shared" si="39"/>
        <v>8.9</v>
      </c>
      <c r="G262" s="7">
        <f t="shared" si="38"/>
        <v>4.5999999999999996</v>
      </c>
      <c r="H262" s="7">
        <f t="shared" si="37"/>
        <v>173.09999999999795</v>
      </c>
      <c r="N262">
        <v>241</v>
      </c>
    </row>
    <row r="263" spans="3:14" x14ac:dyDescent="0.3">
      <c r="C263">
        <f t="shared" si="35"/>
        <v>239</v>
      </c>
      <c r="F263" s="7">
        <f t="shared" si="39"/>
        <v>8.6999999999999993</v>
      </c>
      <c r="G263" s="7">
        <f t="shared" si="38"/>
        <v>4.5</v>
      </c>
      <c r="H263" s="7">
        <f t="shared" si="37"/>
        <v>168.89999999999796</v>
      </c>
      <c r="N263">
        <v>242</v>
      </c>
    </row>
    <row r="264" spans="3:14" x14ac:dyDescent="0.3">
      <c r="C264">
        <f t="shared" si="35"/>
        <v>240</v>
      </c>
      <c r="F264" s="7">
        <f t="shared" si="39"/>
        <v>8.4</v>
      </c>
      <c r="G264" s="7">
        <f t="shared" si="38"/>
        <v>4.4000000000000004</v>
      </c>
      <c r="H264" s="7">
        <f t="shared" si="37"/>
        <v>164.89999999999796</v>
      </c>
      <c r="N264">
        <v>243</v>
      </c>
    </row>
    <row r="265" spans="3:14" x14ac:dyDescent="0.3">
      <c r="C265">
        <f t="shared" si="35"/>
        <v>241</v>
      </c>
      <c r="F265" s="7">
        <f t="shared" si="39"/>
        <v>8.1999999999999993</v>
      </c>
      <c r="G265" s="7">
        <f t="shared" si="38"/>
        <v>4.3</v>
      </c>
      <c r="H265" s="7">
        <f t="shared" si="37"/>
        <v>160.99999999999798</v>
      </c>
      <c r="N265">
        <v>244</v>
      </c>
    </row>
    <row r="266" spans="3:14" x14ac:dyDescent="0.3">
      <c r="C266">
        <f t="shared" si="35"/>
        <v>242</v>
      </c>
      <c r="F266" s="7">
        <f t="shared" si="39"/>
        <v>8</v>
      </c>
      <c r="G266" s="7">
        <f t="shared" si="38"/>
        <v>4.2</v>
      </c>
      <c r="H266" s="7">
        <f t="shared" si="37"/>
        <v>157.19999999999797</v>
      </c>
      <c r="N266">
        <v>245</v>
      </c>
    </row>
    <row r="267" spans="3:14" x14ac:dyDescent="0.3">
      <c r="C267">
        <f t="shared" si="35"/>
        <v>243</v>
      </c>
      <c r="F267" s="7">
        <f t="shared" si="39"/>
        <v>7.9</v>
      </c>
      <c r="G267" s="7">
        <f t="shared" si="38"/>
        <v>4.0999999999999996</v>
      </c>
      <c r="H267" s="7">
        <f t="shared" si="37"/>
        <v>153.39999999999796</v>
      </c>
      <c r="N267">
        <v>246</v>
      </c>
    </row>
    <row r="268" spans="3:14" x14ac:dyDescent="0.3">
      <c r="C268">
        <f t="shared" si="35"/>
        <v>244</v>
      </c>
      <c r="F268" s="7">
        <f t="shared" si="39"/>
        <v>7.7</v>
      </c>
      <c r="G268" s="7">
        <f t="shared" si="38"/>
        <v>4</v>
      </c>
      <c r="H268" s="7">
        <f t="shared" si="37"/>
        <v>149.69999999999797</v>
      </c>
      <c r="N268">
        <v>247</v>
      </c>
    </row>
    <row r="269" spans="3:14" x14ac:dyDescent="0.3">
      <c r="C269">
        <f t="shared" si="35"/>
        <v>245</v>
      </c>
      <c r="F269" s="7">
        <f t="shared" si="39"/>
        <v>7.5</v>
      </c>
      <c r="G269" s="7">
        <f t="shared" si="38"/>
        <v>3.9</v>
      </c>
      <c r="H269" s="7">
        <f t="shared" si="37"/>
        <v>146.09999999999798</v>
      </c>
      <c r="N269">
        <v>248</v>
      </c>
    </row>
    <row r="270" spans="3:14" x14ac:dyDescent="0.3">
      <c r="C270">
        <f t="shared" si="35"/>
        <v>246</v>
      </c>
      <c r="F270" s="7">
        <f t="shared" si="39"/>
        <v>7.3</v>
      </c>
      <c r="G270" s="7">
        <f t="shared" si="38"/>
        <v>3.8</v>
      </c>
      <c r="H270" s="7">
        <f t="shared" si="37"/>
        <v>142.59999999999798</v>
      </c>
      <c r="N270">
        <v>249</v>
      </c>
    </row>
    <row r="271" spans="3:14" x14ac:dyDescent="0.3">
      <c r="C271">
        <f t="shared" si="35"/>
        <v>247</v>
      </c>
      <c r="F271" s="7">
        <f t="shared" si="39"/>
        <v>7.1</v>
      </c>
      <c r="G271" s="7">
        <f t="shared" si="38"/>
        <v>3.7</v>
      </c>
      <c r="H271" s="7">
        <f t="shared" si="37"/>
        <v>139.19999999999797</v>
      </c>
      <c r="N271">
        <v>250</v>
      </c>
    </row>
    <row r="272" spans="3:14" x14ac:dyDescent="0.3">
      <c r="C272">
        <f>C271+1</f>
        <v>248</v>
      </c>
      <c r="F272" s="7">
        <f>ROUND($B$23*H271,1)</f>
        <v>7</v>
      </c>
      <c r="G272" s="7">
        <f>ROUND((H271-F272)*$B$25,1)</f>
        <v>3.6</v>
      </c>
      <c r="H272" s="7">
        <f>H271-F272+G272</f>
        <v>135.79999999999797</v>
      </c>
      <c r="N272">
        <v>251</v>
      </c>
    </row>
    <row r="273" spans="3:14" x14ac:dyDescent="0.3">
      <c r="C273">
        <f t="shared" si="35"/>
        <v>249</v>
      </c>
      <c r="F273" s="7">
        <f t="shared" si="39"/>
        <v>6.8</v>
      </c>
      <c r="G273" s="7">
        <f t="shared" si="38"/>
        <v>3.5</v>
      </c>
      <c r="H273" s="7">
        <f t="shared" si="37"/>
        <v>132.49999999999795</v>
      </c>
      <c r="N273">
        <v>252</v>
      </c>
    </row>
    <row r="274" spans="3:14" x14ac:dyDescent="0.3">
      <c r="C274">
        <f t="shared" si="35"/>
        <v>250</v>
      </c>
      <c r="F274" s="7">
        <f t="shared" si="39"/>
        <v>6.6</v>
      </c>
      <c r="G274" s="7">
        <f t="shared" si="38"/>
        <v>3.5</v>
      </c>
      <c r="H274" s="7">
        <f t="shared" si="37"/>
        <v>129.39999999999796</v>
      </c>
      <c r="N274">
        <v>253</v>
      </c>
    </row>
    <row r="275" spans="3:14" x14ac:dyDescent="0.3">
      <c r="C275">
        <f t="shared" si="35"/>
        <v>251</v>
      </c>
      <c r="F275" s="7">
        <f t="shared" si="39"/>
        <v>6.5</v>
      </c>
      <c r="G275" s="7">
        <f t="shared" si="38"/>
        <v>3.4</v>
      </c>
      <c r="H275" s="7">
        <f t="shared" si="37"/>
        <v>126.29999999999797</v>
      </c>
      <c r="N275">
        <v>254</v>
      </c>
    </row>
    <row r="276" spans="3:14" x14ac:dyDescent="0.3">
      <c r="C276">
        <f t="shared" si="35"/>
        <v>252</v>
      </c>
      <c r="F276" s="7">
        <f t="shared" si="39"/>
        <v>6.3</v>
      </c>
      <c r="G276" s="7">
        <f t="shared" si="38"/>
        <v>3.3</v>
      </c>
      <c r="H276" s="7">
        <f t="shared" si="37"/>
        <v>123.29999999999797</v>
      </c>
      <c r="N276">
        <v>255</v>
      </c>
    </row>
    <row r="277" spans="3:14" x14ac:dyDescent="0.3">
      <c r="C277">
        <f t="shared" si="35"/>
        <v>253</v>
      </c>
      <c r="F277" s="7">
        <f t="shared" si="39"/>
        <v>6.2</v>
      </c>
      <c r="G277" s="7">
        <f t="shared" si="38"/>
        <v>3.2</v>
      </c>
      <c r="H277" s="7">
        <f t="shared" si="37"/>
        <v>120.29999999999797</v>
      </c>
      <c r="N277">
        <v>256</v>
      </c>
    </row>
    <row r="278" spans="3:14" x14ac:dyDescent="0.3">
      <c r="C278">
        <f t="shared" si="35"/>
        <v>254</v>
      </c>
      <c r="F278" s="7">
        <f t="shared" si="39"/>
        <v>6</v>
      </c>
      <c r="G278" s="7">
        <f t="shared" si="38"/>
        <v>3.1</v>
      </c>
      <c r="H278" s="7">
        <f t="shared" si="37"/>
        <v>117.39999999999796</v>
      </c>
      <c r="N278">
        <v>257</v>
      </c>
    </row>
    <row r="279" spans="3:14" x14ac:dyDescent="0.3">
      <c r="C279">
        <f t="shared" si="35"/>
        <v>255</v>
      </c>
      <c r="F279" s="7">
        <f t="shared" si="39"/>
        <v>5.9</v>
      </c>
      <c r="G279" s="7">
        <f t="shared" si="38"/>
        <v>3.1</v>
      </c>
      <c r="H279" s="7">
        <f t="shared" si="37"/>
        <v>114.59999999999795</v>
      </c>
      <c r="N279">
        <v>258</v>
      </c>
    </row>
    <row r="280" spans="3:14" x14ac:dyDescent="0.3">
      <c r="C280">
        <f t="shared" si="35"/>
        <v>256</v>
      </c>
      <c r="F280" s="7">
        <f t="shared" si="39"/>
        <v>5.7</v>
      </c>
      <c r="G280" s="7">
        <f t="shared" si="38"/>
        <v>3</v>
      </c>
      <c r="H280" s="7">
        <f t="shared" si="37"/>
        <v>111.89999999999795</v>
      </c>
      <c r="N280">
        <v>259</v>
      </c>
    </row>
    <row r="281" spans="3:14" x14ac:dyDescent="0.3">
      <c r="C281">
        <f t="shared" ref="C281:C310" si="40">C280+1</f>
        <v>257</v>
      </c>
      <c r="F281" s="7">
        <f t="shared" si="39"/>
        <v>5.6</v>
      </c>
      <c r="G281" s="7">
        <f t="shared" si="38"/>
        <v>2.9</v>
      </c>
      <c r="H281" s="7">
        <f t="shared" ref="H281:H344" si="41">H280-F281+G281</f>
        <v>109.19999999999796</v>
      </c>
      <c r="N281">
        <v>260</v>
      </c>
    </row>
    <row r="282" spans="3:14" x14ac:dyDescent="0.3">
      <c r="C282">
        <f t="shared" si="40"/>
        <v>258</v>
      </c>
      <c r="F282" s="7">
        <f t="shared" ref="F282:F345" si="42">ROUND($B$23*H281,1)</f>
        <v>5.5</v>
      </c>
      <c r="G282" s="7">
        <f t="shared" ref="G282:G345" si="43">ROUND((H281-F282)*$B$25,1)</f>
        <v>2.9</v>
      </c>
      <c r="H282" s="7">
        <f t="shared" si="41"/>
        <v>106.59999999999796</v>
      </c>
      <c r="N282">
        <v>261</v>
      </c>
    </row>
    <row r="283" spans="3:14" x14ac:dyDescent="0.3">
      <c r="C283">
        <f t="shared" si="40"/>
        <v>259</v>
      </c>
      <c r="F283" s="7">
        <f t="shared" si="42"/>
        <v>5.3</v>
      </c>
      <c r="G283" s="7">
        <f t="shared" si="43"/>
        <v>2.8</v>
      </c>
      <c r="H283" s="7">
        <f t="shared" si="41"/>
        <v>104.09999999999796</v>
      </c>
      <c r="N283">
        <v>262</v>
      </c>
    </row>
    <row r="284" spans="3:14" x14ac:dyDescent="0.3">
      <c r="C284">
        <f t="shared" si="40"/>
        <v>260</v>
      </c>
      <c r="F284" s="7">
        <f t="shared" si="42"/>
        <v>5.2</v>
      </c>
      <c r="G284" s="7">
        <f t="shared" si="43"/>
        <v>2.7</v>
      </c>
      <c r="H284" s="7">
        <f t="shared" si="41"/>
        <v>101.59999999999796</v>
      </c>
      <c r="N284">
        <v>263</v>
      </c>
    </row>
    <row r="285" spans="3:14" x14ac:dyDescent="0.3">
      <c r="C285">
        <f t="shared" si="40"/>
        <v>261</v>
      </c>
      <c r="F285" s="7">
        <f t="shared" si="42"/>
        <v>5.0999999999999996</v>
      </c>
      <c r="G285" s="7">
        <f t="shared" si="43"/>
        <v>2.7</v>
      </c>
      <c r="H285" s="7">
        <f t="shared" si="41"/>
        <v>99.199999999997971</v>
      </c>
      <c r="N285">
        <v>264</v>
      </c>
    </row>
    <row r="286" spans="3:14" x14ac:dyDescent="0.3">
      <c r="C286">
        <f t="shared" si="40"/>
        <v>262</v>
      </c>
      <c r="F286" s="7">
        <f t="shared" si="42"/>
        <v>5</v>
      </c>
      <c r="G286" s="7">
        <f t="shared" si="43"/>
        <v>2.6</v>
      </c>
      <c r="H286" s="7">
        <f t="shared" si="41"/>
        <v>96.799999999997965</v>
      </c>
      <c r="N286">
        <v>265</v>
      </c>
    </row>
    <row r="287" spans="3:14" x14ac:dyDescent="0.3">
      <c r="C287">
        <f t="shared" si="40"/>
        <v>263</v>
      </c>
      <c r="F287" s="7">
        <f t="shared" si="42"/>
        <v>4.8</v>
      </c>
      <c r="G287" s="7">
        <f t="shared" si="43"/>
        <v>2.5</v>
      </c>
      <c r="H287" s="7">
        <f t="shared" si="41"/>
        <v>94.499999999997968</v>
      </c>
      <c r="N287">
        <v>266</v>
      </c>
    </row>
    <row r="288" spans="3:14" x14ac:dyDescent="0.3">
      <c r="C288">
        <f t="shared" si="40"/>
        <v>264</v>
      </c>
      <c r="F288" s="7">
        <f t="shared" si="42"/>
        <v>4.7</v>
      </c>
      <c r="G288" s="7">
        <f t="shared" si="43"/>
        <v>2.5</v>
      </c>
      <c r="H288" s="7">
        <f t="shared" si="41"/>
        <v>92.299999999997965</v>
      </c>
      <c r="N288">
        <v>267</v>
      </c>
    </row>
    <row r="289" spans="3:14" x14ac:dyDescent="0.3">
      <c r="C289">
        <f t="shared" si="40"/>
        <v>265</v>
      </c>
      <c r="F289" s="7">
        <f t="shared" si="42"/>
        <v>4.5999999999999996</v>
      </c>
      <c r="G289" s="7">
        <f t="shared" si="43"/>
        <v>2.4</v>
      </c>
      <c r="H289" s="7">
        <f t="shared" si="41"/>
        <v>90.099999999997976</v>
      </c>
      <c r="N289">
        <v>268</v>
      </c>
    </row>
    <row r="290" spans="3:14" x14ac:dyDescent="0.3">
      <c r="C290">
        <f t="shared" si="40"/>
        <v>266</v>
      </c>
      <c r="F290" s="7">
        <f t="shared" si="42"/>
        <v>4.5</v>
      </c>
      <c r="G290" s="7">
        <f t="shared" si="43"/>
        <v>2.4</v>
      </c>
      <c r="H290" s="7">
        <f t="shared" si="41"/>
        <v>87.999999999997982</v>
      </c>
      <c r="N290">
        <v>269</v>
      </c>
    </row>
    <row r="291" spans="3:14" x14ac:dyDescent="0.3">
      <c r="C291">
        <f t="shared" si="40"/>
        <v>267</v>
      </c>
      <c r="F291" s="7">
        <f t="shared" si="42"/>
        <v>4.4000000000000004</v>
      </c>
      <c r="G291" s="7">
        <f t="shared" si="43"/>
        <v>2.2999999999999998</v>
      </c>
      <c r="H291" s="7">
        <f t="shared" si="41"/>
        <v>85.899999999997974</v>
      </c>
      <c r="N291">
        <v>270</v>
      </c>
    </row>
    <row r="292" spans="3:14" x14ac:dyDescent="0.3">
      <c r="C292">
        <f t="shared" si="40"/>
        <v>268</v>
      </c>
      <c r="F292" s="7">
        <f t="shared" si="42"/>
        <v>4.3</v>
      </c>
      <c r="G292" s="7">
        <f t="shared" si="43"/>
        <v>2.2000000000000002</v>
      </c>
      <c r="H292" s="7">
        <f t="shared" si="41"/>
        <v>83.799999999997979</v>
      </c>
      <c r="N292">
        <v>271</v>
      </c>
    </row>
    <row r="293" spans="3:14" x14ac:dyDescent="0.3">
      <c r="C293">
        <f t="shared" si="40"/>
        <v>269</v>
      </c>
      <c r="F293" s="7">
        <f t="shared" si="42"/>
        <v>4.2</v>
      </c>
      <c r="G293" s="7">
        <f t="shared" si="43"/>
        <v>2.2000000000000002</v>
      </c>
      <c r="H293" s="7">
        <f t="shared" si="41"/>
        <v>81.799999999997979</v>
      </c>
      <c r="N293">
        <v>272</v>
      </c>
    </row>
    <row r="294" spans="3:14" x14ac:dyDescent="0.3">
      <c r="C294">
        <f t="shared" si="40"/>
        <v>270</v>
      </c>
      <c r="F294" s="7">
        <f t="shared" si="42"/>
        <v>4.0999999999999996</v>
      </c>
      <c r="G294" s="7">
        <f t="shared" si="43"/>
        <v>2.1</v>
      </c>
      <c r="H294" s="7">
        <f t="shared" si="41"/>
        <v>79.799999999997979</v>
      </c>
      <c r="N294">
        <v>273</v>
      </c>
    </row>
    <row r="295" spans="3:14" x14ac:dyDescent="0.3">
      <c r="C295">
        <f t="shared" si="40"/>
        <v>271</v>
      </c>
      <c r="F295" s="7">
        <f t="shared" si="42"/>
        <v>4</v>
      </c>
      <c r="G295" s="7">
        <f t="shared" si="43"/>
        <v>2.1</v>
      </c>
      <c r="H295" s="7">
        <f t="shared" si="41"/>
        <v>77.899999999997974</v>
      </c>
      <c r="N295">
        <v>274</v>
      </c>
    </row>
    <row r="296" spans="3:14" x14ac:dyDescent="0.3">
      <c r="C296">
        <f t="shared" si="40"/>
        <v>272</v>
      </c>
      <c r="F296" s="7">
        <f t="shared" si="42"/>
        <v>3.9</v>
      </c>
      <c r="G296" s="7">
        <f t="shared" si="43"/>
        <v>2</v>
      </c>
      <c r="H296" s="7">
        <f t="shared" si="41"/>
        <v>75.999999999997968</v>
      </c>
      <c r="N296">
        <v>275</v>
      </c>
    </row>
    <row r="297" spans="3:14" x14ac:dyDescent="0.3">
      <c r="C297">
        <f t="shared" si="40"/>
        <v>273</v>
      </c>
      <c r="F297" s="7">
        <f t="shared" si="42"/>
        <v>3.8</v>
      </c>
      <c r="G297" s="7">
        <f t="shared" si="43"/>
        <v>2</v>
      </c>
      <c r="H297" s="7">
        <f t="shared" si="41"/>
        <v>74.199999999997971</v>
      </c>
      <c r="N297">
        <v>276</v>
      </c>
    </row>
    <row r="298" spans="3:14" x14ac:dyDescent="0.3">
      <c r="C298">
        <f t="shared" si="40"/>
        <v>274</v>
      </c>
      <c r="F298" s="7">
        <f t="shared" si="42"/>
        <v>3.7</v>
      </c>
      <c r="G298" s="7">
        <f t="shared" si="43"/>
        <v>1.9</v>
      </c>
      <c r="H298" s="7">
        <f t="shared" si="41"/>
        <v>72.399999999997974</v>
      </c>
      <c r="N298">
        <v>277</v>
      </c>
    </row>
    <row r="299" spans="3:14" x14ac:dyDescent="0.3">
      <c r="C299">
        <f t="shared" si="40"/>
        <v>275</v>
      </c>
      <c r="F299" s="7">
        <f t="shared" si="42"/>
        <v>3.6</v>
      </c>
      <c r="G299" s="7">
        <f t="shared" si="43"/>
        <v>1.9</v>
      </c>
      <c r="H299" s="7">
        <f t="shared" si="41"/>
        <v>70.699999999997985</v>
      </c>
      <c r="N299">
        <v>278</v>
      </c>
    </row>
    <row r="300" spans="3:14" x14ac:dyDescent="0.3">
      <c r="C300">
        <f t="shared" si="40"/>
        <v>276</v>
      </c>
      <c r="F300" s="7">
        <f t="shared" si="42"/>
        <v>3.5</v>
      </c>
      <c r="G300" s="7">
        <f t="shared" si="43"/>
        <v>1.8</v>
      </c>
      <c r="H300" s="7">
        <f t="shared" si="41"/>
        <v>68.999999999997982</v>
      </c>
      <c r="N300">
        <v>279</v>
      </c>
    </row>
    <row r="301" spans="3:14" x14ac:dyDescent="0.3">
      <c r="C301">
        <f t="shared" si="40"/>
        <v>277</v>
      </c>
      <c r="F301" s="7">
        <f t="shared" si="42"/>
        <v>3.4</v>
      </c>
      <c r="G301" s="7">
        <f t="shared" si="43"/>
        <v>1.8</v>
      </c>
      <c r="H301" s="7">
        <f t="shared" si="41"/>
        <v>67.399999999997974</v>
      </c>
      <c r="N301">
        <v>280</v>
      </c>
    </row>
    <row r="302" spans="3:14" x14ac:dyDescent="0.3">
      <c r="C302">
        <f t="shared" si="40"/>
        <v>278</v>
      </c>
      <c r="F302" s="7">
        <f t="shared" si="42"/>
        <v>3.4</v>
      </c>
      <c r="G302" s="7">
        <f t="shared" si="43"/>
        <v>1.8</v>
      </c>
      <c r="H302" s="7">
        <f t="shared" si="41"/>
        <v>65.799999999997979</v>
      </c>
      <c r="N302">
        <v>281</v>
      </c>
    </row>
    <row r="303" spans="3:14" x14ac:dyDescent="0.3">
      <c r="C303">
        <f t="shared" si="40"/>
        <v>279</v>
      </c>
      <c r="F303" s="7">
        <f t="shared" si="42"/>
        <v>3.3</v>
      </c>
      <c r="G303" s="7">
        <f t="shared" si="43"/>
        <v>1.7</v>
      </c>
      <c r="H303" s="7">
        <f t="shared" si="41"/>
        <v>64.199999999997985</v>
      </c>
      <c r="N303">
        <v>282</v>
      </c>
    </row>
    <row r="304" spans="3:14" x14ac:dyDescent="0.3">
      <c r="C304">
        <f t="shared" si="40"/>
        <v>280</v>
      </c>
      <c r="F304" s="7">
        <f t="shared" si="42"/>
        <v>3.2</v>
      </c>
      <c r="G304" s="7">
        <f t="shared" si="43"/>
        <v>1.7</v>
      </c>
      <c r="H304" s="7">
        <f t="shared" si="41"/>
        <v>62.699999999997985</v>
      </c>
      <c r="N304">
        <v>283</v>
      </c>
    </row>
    <row r="305" spans="3:14" x14ac:dyDescent="0.3">
      <c r="C305">
        <f t="shared" si="40"/>
        <v>281</v>
      </c>
      <c r="F305" s="7">
        <f t="shared" si="42"/>
        <v>3.1</v>
      </c>
      <c r="G305" s="7">
        <f t="shared" si="43"/>
        <v>1.6</v>
      </c>
      <c r="H305" s="7">
        <f t="shared" si="41"/>
        <v>61.199999999997985</v>
      </c>
      <c r="N305">
        <v>284</v>
      </c>
    </row>
    <row r="306" spans="3:14" x14ac:dyDescent="0.3">
      <c r="C306">
        <f t="shared" si="40"/>
        <v>282</v>
      </c>
      <c r="F306" s="7">
        <f t="shared" si="42"/>
        <v>3.1</v>
      </c>
      <c r="G306" s="7">
        <f t="shared" si="43"/>
        <v>1.6</v>
      </c>
      <c r="H306" s="7">
        <f t="shared" si="41"/>
        <v>59.699999999997985</v>
      </c>
      <c r="N306">
        <v>285</v>
      </c>
    </row>
    <row r="307" spans="3:14" x14ac:dyDescent="0.3">
      <c r="C307">
        <f t="shared" si="40"/>
        <v>283</v>
      </c>
      <c r="F307" s="7">
        <f t="shared" si="42"/>
        <v>3</v>
      </c>
      <c r="G307" s="7">
        <f t="shared" si="43"/>
        <v>1.6</v>
      </c>
      <c r="H307" s="7">
        <f t="shared" si="41"/>
        <v>58.299999999997986</v>
      </c>
      <c r="N307">
        <v>286</v>
      </c>
    </row>
    <row r="308" spans="3:14" x14ac:dyDescent="0.3">
      <c r="C308">
        <f t="shared" si="40"/>
        <v>284</v>
      </c>
      <c r="F308" s="7">
        <f t="shared" si="42"/>
        <v>2.9</v>
      </c>
      <c r="G308" s="7">
        <f t="shared" si="43"/>
        <v>1.5</v>
      </c>
      <c r="H308" s="7">
        <f t="shared" si="41"/>
        <v>56.899999999997988</v>
      </c>
      <c r="N308">
        <v>287</v>
      </c>
    </row>
    <row r="309" spans="3:14" x14ac:dyDescent="0.3">
      <c r="C309">
        <f t="shared" si="40"/>
        <v>285</v>
      </c>
      <c r="F309" s="7">
        <f t="shared" si="42"/>
        <v>2.8</v>
      </c>
      <c r="G309" s="7">
        <f t="shared" si="43"/>
        <v>1.5</v>
      </c>
      <c r="H309" s="7">
        <f t="shared" si="41"/>
        <v>55.599999999997991</v>
      </c>
      <c r="N309">
        <v>288</v>
      </c>
    </row>
    <row r="310" spans="3:14" x14ac:dyDescent="0.3">
      <c r="C310">
        <f t="shared" si="40"/>
        <v>286</v>
      </c>
      <c r="F310" s="7">
        <f t="shared" si="42"/>
        <v>2.8</v>
      </c>
      <c r="G310" s="7">
        <f t="shared" si="43"/>
        <v>1.5</v>
      </c>
      <c r="H310" s="7">
        <f t="shared" si="41"/>
        <v>54.299999999997993</v>
      </c>
      <c r="N310">
        <v>289</v>
      </c>
    </row>
    <row r="311" spans="3:14" x14ac:dyDescent="0.3">
      <c r="F311" s="7">
        <f t="shared" si="42"/>
        <v>2.7</v>
      </c>
      <c r="G311" s="7">
        <f t="shared" si="43"/>
        <v>1.4</v>
      </c>
      <c r="H311" s="7">
        <f t="shared" si="41"/>
        <v>52.999999999997989</v>
      </c>
      <c r="N311">
        <v>290</v>
      </c>
    </row>
    <row r="312" spans="3:14" x14ac:dyDescent="0.3">
      <c r="F312" s="7">
        <f t="shared" si="42"/>
        <v>2.6</v>
      </c>
      <c r="G312" s="7">
        <f t="shared" si="43"/>
        <v>1.4</v>
      </c>
      <c r="H312" s="7">
        <f t="shared" si="41"/>
        <v>51.799999999997986</v>
      </c>
      <c r="N312">
        <v>291</v>
      </c>
    </row>
    <row r="313" spans="3:14" x14ac:dyDescent="0.3">
      <c r="F313" s="7">
        <f t="shared" si="42"/>
        <v>2.6</v>
      </c>
      <c r="G313" s="7">
        <f t="shared" si="43"/>
        <v>1.4</v>
      </c>
      <c r="H313" s="7">
        <f t="shared" si="41"/>
        <v>50.599999999997983</v>
      </c>
      <c r="N313">
        <v>292</v>
      </c>
    </row>
    <row r="314" spans="3:14" x14ac:dyDescent="0.3">
      <c r="F314" s="7">
        <f t="shared" si="42"/>
        <v>2.5</v>
      </c>
      <c r="G314" s="7">
        <f t="shared" si="43"/>
        <v>1.3</v>
      </c>
      <c r="H314" s="7">
        <f t="shared" si="41"/>
        <v>49.399999999997981</v>
      </c>
      <c r="N314">
        <v>293</v>
      </c>
    </row>
    <row r="315" spans="3:14" x14ac:dyDescent="0.3">
      <c r="F315" s="7">
        <f t="shared" si="42"/>
        <v>2.5</v>
      </c>
      <c r="G315" s="7">
        <f t="shared" si="43"/>
        <v>1.3</v>
      </c>
      <c r="H315" s="7">
        <f t="shared" si="41"/>
        <v>48.199999999997978</v>
      </c>
      <c r="N315">
        <v>294</v>
      </c>
    </row>
    <row r="316" spans="3:14" x14ac:dyDescent="0.3">
      <c r="F316" s="7">
        <f t="shared" si="42"/>
        <v>2.4</v>
      </c>
      <c r="G316" s="7">
        <f t="shared" si="43"/>
        <v>1.3</v>
      </c>
      <c r="H316" s="7">
        <f t="shared" si="41"/>
        <v>47.099999999997976</v>
      </c>
      <c r="N316">
        <v>295</v>
      </c>
    </row>
    <row r="317" spans="3:14" x14ac:dyDescent="0.3">
      <c r="F317" s="7">
        <f t="shared" si="42"/>
        <v>2.4</v>
      </c>
      <c r="G317" s="7">
        <f t="shared" si="43"/>
        <v>1.2</v>
      </c>
      <c r="H317" s="7">
        <f t="shared" si="41"/>
        <v>45.899999999997981</v>
      </c>
      <c r="N317">
        <v>296</v>
      </c>
    </row>
    <row r="318" spans="3:14" x14ac:dyDescent="0.3">
      <c r="F318" s="7">
        <f t="shared" si="42"/>
        <v>2.2999999999999998</v>
      </c>
      <c r="G318" s="7">
        <f t="shared" si="43"/>
        <v>1.2</v>
      </c>
      <c r="H318" s="7">
        <f t="shared" si="41"/>
        <v>44.799999999997986</v>
      </c>
      <c r="N318">
        <v>297</v>
      </c>
    </row>
    <row r="319" spans="3:14" x14ac:dyDescent="0.3">
      <c r="F319" s="7">
        <f t="shared" si="42"/>
        <v>2.2000000000000002</v>
      </c>
      <c r="G319" s="7">
        <f t="shared" si="43"/>
        <v>1.2</v>
      </c>
      <c r="H319" s="7">
        <f t="shared" si="41"/>
        <v>43.799999999997986</v>
      </c>
      <c r="N319">
        <v>298</v>
      </c>
    </row>
    <row r="320" spans="3:14" x14ac:dyDescent="0.3">
      <c r="F320" s="7">
        <f t="shared" si="42"/>
        <v>2.2000000000000002</v>
      </c>
      <c r="G320" s="7">
        <f t="shared" si="43"/>
        <v>1.1000000000000001</v>
      </c>
      <c r="H320" s="7">
        <f t="shared" si="41"/>
        <v>42.699999999997985</v>
      </c>
      <c r="N320">
        <v>299</v>
      </c>
    </row>
    <row r="321" spans="6:14" x14ac:dyDescent="0.3">
      <c r="F321" s="7">
        <f t="shared" si="42"/>
        <v>2.1</v>
      </c>
      <c r="G321" s="7">
        <f t="shared" si="43"/>
        <v>1.1000000000000001</v>
      </c>
      <c r="H321" s="7">
        <f t="shared" si="41"/>
        <v>41.699999999997985</v>
      </c>
      <c r="N321">
        <v>300</v>
      </c>
    </row>
    <row r="322" spans="6:14" x14ac:dyDescent="0.3">
      <c r="F322" s="7">
        <f t="shared" si="42"/>
        <v>2.1</v>
      </c>
      <c r="G322" s="7">
        <f t="shared" si="43"/>
        <v>1.1000000000000001</v>
      </c>
      <c r="H322" s="7">
        <f t="shared" si="41"/>
        <v>40.699999999997985</v>
      </c>
      <c r="N322">
        <v>301</v>
      </c>
    </row>
    <row r="323" spans="6:14" x14ac:dyDescent="0.3">
      <c r="F323" s="7">
        <f t="shared" si="42"/>
        <v>2</v>
      </c>
      <c r="G323" s="7">
        <f t="shared" si="43"/>
        <v>1.1000000000000001</v>
      </c>
      <c r="H323" s="7">
        <f t="shared" si="41"/>
        <v>39.799999999997986</v>
      </c>
      <c r="N323">
        <v>302</v>
      </c>
    </row>
    <row r="324" spans="6:14" x14ac:dyDescent="0.3">
      <c r="F324" s="7">
        <f t="shared" si="42"/>
        <v>2</v>
      </c>
      <c r="G324" s="7">
        <f t="shared" si="43"/>
        <v>1</v>
      </c>
      <c r="H324" s="7">
        <f t="shared" si="41"/>
        <v>38.799999999997986</v>
      </c>
      <c r="N324">
        <v>303</v>
      </c>
    </row>
    <row r="325" spans="6:14" x14ac:dyDescent="0.3">
      <c r="F325" s="7">
        <f t="shared" si="42"/>
        <v>1.9</v>
      </c>
      <c r="G325" s="7">
        <f t="shared" si="43"/>
        <v>1</v>
      </c>
      <c r="H325" s="7">
        <f t="shared" si="41"/>
        <v>37.899999999997988</v>
      </c>
      <c r="N325">
        <v>304</v>
      </c>
    </row>
    <row r="326" spans="6:14" x14ac:dyDescent="0.3">
      <c r="F326" s="7">
        <f t="shared" si="42"/>
        <v>1.9</v>
      </c>
      <c r="G326" s="7">
        <f t="shared" si="43"/>
        <v>1</v>
      </c>
      <c r="H326" s="7">
        <f t="shared" si="41"/>
        <v>36.999999999997989</v>
      </c>
      <c r="N326">
        <v>305</v>
      </c>
    </row>
    <row r="327" spans="6:14" x14ac:dyDescent="0.3">
      <c r="F327" s="7">
        <f t="shared" si="42"/>
        <v>1.8</v>
      </c>
      <c r="G327" s="7">
        <f t="shared" si="43"/>
        <v>1</v>
      </c>
      <c r="H327" s="7">
        <f t="shared" si="41"/>
        <v>36.199999999997992</v>
      </c>
      <c r="N327">
        <v>306</v>
      </c>
    </row>
    <row r="328" spans="6:14" x14ac:dyDescent="0.3">
      <c r="F328" s="7">
        <f t="shared" si="42"/>
        <v>1.8</v>
      </c>
      <c r="G328" s="7">
        <f t="shared" si="43"/>
        <v>0.9</v>
      </c>
      <c r="H328" s="7">
        <f t="shared" si="41"/>
        <v>35.299999999997993</v>
      </c>
      <c r="N328">
        <v>307</v>
      </c>
    </row>
    <row r="329" spans="6:14" x14ac:dyDescent="0.3">
      <c r="F329" s="7">
        <f t="shared" si="42"/>
        <v>1.8</v>
      </c>
      <c r="G329" s="7">
        <f t="shared" si="43"/>
        <v>0.9</v>
      </c>
      <c r="H329" s="7">
        <f t="shared" si="41"/>
        <v>34.399999999997995</v>
      </c>
      <c r="N329">
        <v>308</v>
      </c>
    </row>
    <row r="330" spans="6:14" x14ac:dyDescent="0.3">
      <c r="F330" s="7">
        <f t="shared" si="42"/>
        <v>1.7</v>
      </c>
      <c r="G330" s="7">
        <f t="shared" si="43"/>
        <v>0.9</v>
      </c>
      <c r="H330" s="7">
        <f t="shared" si="41"/>
        <v>33.599999999997991</v>
      </c>
      <c r="N330">
        <v>309</v>
      </c>
    </row>
    <row r="331" spans="6:14" x14ac:dyDescent="0.3">
      <c r="F331" s="7">
        <f t="shared" si="42"/>
        <v>1.7</v>
      </c>
      <c r="G331" s="7">
        <f t="shared" si="43"/>
        <v>0.9</v>
      </c>
      <c r="H331" s="7">
        <f t="shared" si="41"/>
        <v>32.799999999997993</v>
      </c>
      <c r="N331">
        <v>310</v>
      </c>
    </row>
    <row r="332" spans="6:14" x14ac:dyDescent="0.3">
      <c r="F332" s="7">
        <f t="shared" si="42"/>
        <v>1.6</v>
      </c>
      <c r="G332" s="7">
        <f t="shared" si="43"/>
        <v>0.9</v>
      </c>
      <c r="H332" s="7">
        <f t="shared" si="41"/>
        <v>32.099999999997991</v>
      </c>
      <c r="N332">
        <v>311</v>
      </c>
    </row>
    <row r="333" spans="6:14" x14ac:dyDescent="0.3">
      <c r="F333" s="7">
        <f t="shared" si="42"/>
        <v>1.6</v>
      </c>
      <c r="G333" s="7">
        <f t="shared" si="43"/>
        <v>0.8</v>
      </c>
      <c r="H333" s="7">
        <f t="shared" si="41"/>
        <v>31.29999999999799</v>
      </c>
      <c r="N333">
        <v>312</v>
      </c>
    </row>
    <row r="334" spans="6:14" x14ac:dyDescent="0.3">
      <c r="F334" s="7">
        <f t="shared" si="42"/>
        <v>1.6</v>
      </c>
      <c r="G334" s="7">
        <f t="shared" si="43"/>
        <v>0.8</v>
      </c>
      <c r="H334" s="7">
        <f t="shared" si="41"/>
        <v>30.499999999997989</v>
      </c>
      <c r="N334">
        <v>313</v>
      </c>
    </row>
    <row r="335" spans="6:14" x14ac:dyDescent="0.3">
      <c r="F335" s="7">
        <f t="shared" si="42"/>
        <v>1.5</v>
      </c>
      <c r="G335" s="7">
        <f t="shared" si="43"/>
        <v>0.8</v>
      </c>
      <c r="H335" s="7">
        <f t="shared" si="41"/>
        <v>29.79999999999799</v>
      </c>
      <c r="N335">
        <v>314</v>
      </c>
    </row>
    <row r="336" spans="6:14" x14ac:dyDescent="0.3">
      <c r="F336" s="7">
        <f t="shared" si="42"/>
        <v>1.5</v>
      </c>
      <c r="G336" s="7">
        <f t="shared" si="43"/>
        <v>0.8</v>
      </c>
      <c r="H336" s="7">
        <f t="shared" si="41"/>
        <v>29.099999999997991</v>
      </c>
      <c r="N336">
        <v>315</v>
      </c>
    </row>
    <row r="337" spans="6:14" x14ac:dyDescent="0.3">
      <c r="F337" s="7">
        <f t="shared" si="42"/>
        <v>1.5</v>
      </c>
      <c r="G337" s="7">
        <f t="shared" si="43"/>
        <v>0.8</v>
      </c>
      <c r="H337" s="7">
        <f t="shared" si="41"/>
        <v>28.399999999997991</v>
      </c>
      <c r="N337">
        <v>316</v>
      </c>
    </row>
    <row r="338" spans="6:14" x14ac:dyDescent="0.3">
      <c r="F338" s="7">
        <f t="shared" si="42"/>
        <v>1.4</v>
      </c>
      <c r="G338" s="7">
        <f t="shared" si="43"/>
        <v>0.7</v>
      </c>
      <c r="H338" s="7">
        <f t="shared" si="41"/>
        <v>27.699999999997992</v>
      </c>
      <c r="N338">
        <v>317</v>
      </c>
    </row>
    <row r="339" spans="6:14" x14ac:dyDescent="0.3">
      <c r="F339" s="7">
        <f t="shared" si="42"/>
        <v>1.4</v>
      </c>
      <c r="G339" s="7">
        <f t="shared" si="43"/>
        <v>0.7</v>
      </c>
      <c r="H339" s="7">
        <f t="shared" si="41"/>
        <v>26.999999999997993</v>
      </c>
      <c r="N339">
        <v>318</v>
      </c>
    </row>
    <row r="340" spans="6:14" x14ac:dyDescent="0.3">
      <c r="F340" s="7">
        <f t="shared" si="42"/>
        <v>1.3</v>
      </c>
      <c r="G340" s="7">
        <f t="shared" si="43"/>
        <v>0.7</v>
      </c>
      <c r="H340" s="7">
        <f t="shared" si="41"/>
        <v>26.399999999997991</v>
      </c>
      <c r="N340">
        <v>319</v>
      </c>
    </row>
    <row r="341" spans="6:14" x14ac:dyDescent="0.3">
      <c r="F341" s="7">
        <f t="shared" si="42"/>
        <v>1.3</v>
      </c>
      <c r="G341" s="7">
        <f t="shared" si="43"/>
        <v>0.7</v>
      </c>
      <c r="H341" s="7">
        <f t="shared" si="41"/>
        <v>25.79999999999799</v>
      </c>
      <c r="N341">
        <v>320</v>
      </c>
    </row>
    <row r="342" spans="6:14" x14ac:dyDescent="0.3">
      <c r="F342" s="7">
        <f t="shared" si="42"/>
        <v>1.3</v>
      </c>
      <c r="G342" s="7">
        <f t="shared" si="43"/>
        <v>0.7</v>
      </c>
      <c r="H342" s="7">
        <f t="shared" si="41"/>
        <v>25.199999999997988</v>
      </c>
      <c r="N342">
        <v>321</v>
      </c>
    </row>
    <row r="343" spans="6:14" x14ac:dyDescent="0.3">
      <c r="F343" s="7">
        <f t="shared" si="42"/>
        <v>1.3</v>
      </c>
      <c r="G343" s="7">
        <f t="shared" si="43"/>
        <v>0.7</v>
      </c>
      <c r="H343" s="7">
        <f t="shared" si="41"/>
        <v>24.599999999997987</v>
      </c>
      <c r="N343">
        <v>322</v>
      </c>
    </row>
    <row r="344" spans="6:14" x14ac:dyDescent="0.3">
      <c r="F344" s="7">
        <f t="shared" si="42"/>
        <v>1.2</v>
      </c>
      <c r="G344" s="7">
        <f t="shared" si="43"/>
        <v>0.6</v>
      </c>
      <c r="H344" s="7">
        <f t="shared" si="41"/>
        <v>23.999999999997989</v>
      </c>
      <c r="N344">
        <v>323</v>
      </c>
    </row>
    <row r="345" spans="6:14" x14ac:dyDescent="0.3">
      <c r="F345" s="7">
        <f t="shared" si="42"/>
        <v>1.2</v>
      </c>
      <c r="G345" s="7">
        <f t="shared" si="43"/>
        <v>0.6</v>
      </c>
      <c r="H345" s="7">
        <f t="shared" ref="H345:H408" si="44">H344-F345+G345</f>
        <v>23.399999999997991</v>
      </c>
      <c r="N345">
        <v>324</v>
      </c>
    </row>
    <row r="346" spans="6:14" x14ac:dyDescent="0.3">
      <c r="F346" s="7">
        <f t="shared" ref="F346:F409" si="45">ROUND($B$23*H345,1)</f>
        <v>1.2</v>
      </c>
      <c r="G346" s="7">
        <f t="shared" ref="G346:G409" si="46">ROUND((H345-F346)*$B$25,1)</f>
        <v>0.6</v>
      </c>
      <c r="H346" s="7">
        <f t="shared" si="44"/>
        <v>22.799999999997993</v>
      </c>
      <c r="N346">
        <v>325</v>
      </c>
    </row>
    <row r="347" spans="6:14" x14ac:dyDescent="0.3">
      <c r="F347" s="7">
        <f t="shared" si="45"/>
        <v>1.1000000000000001</v>
      </c>
      <c r="G347" s="7">
        <f t="shared" si="46"/>
        <v>0.6</v>
      </c>
      <c r="H347" s="7">
        <f t="shared" si="44"/>
        <v>22.299999999997993</v>
      </c>
      <c r="N347">
        <v>326</v>
      </c>
    </row>
    <row r="348" spans="6:14" x14ac:dyDescent="0.3">
      <c r="F348" s="7">
        <f t="shared" si="45"/>
        <v>1.1000000000000001</v>
      </c>
      <c r="G348" s="7">
        <f t="shared" si="46"/>
        <v>0.6</v>
      </c>
      <c r="H348" s="7">
        <f t="shared" si="44"/>
        <v>21.799999999997993</v>
      </c>
      <c r="N348">
        <v>327</v>
      </c>
    </row>
    <row r="349" spans="6:14" x14ac:dyDescent="0.3">
      <c r="F349" s="7">
        <f t="shared" si="45"/>
        <v>1.1000000000000001</v>
      </c>
      <c r="G349" s="7">
        <f t="shared" si="46"/>
        <v>0.6</v>
      </c>
      <c r="H349" s="7">
        <f t="shared" si="44"/>
        <v>21.299999999997993</v>
      </c>
      <c r="N349">
        <v>328</v>
      </c>
    </row>
    <row r="350" spans="6:14" x14ac:dyDescent="0.3">
      <c r="F350" s="7">
        <f t="shared" si="45"/>
        <v>1.1000000000000001</v>
      </c>
      <c r="G350" s="7">
        <f t="shared" si="46"/>
        <v>0.6</v>
      </c>
      <c r="H350" s="7">
        <f t="shared" si="44"/>
        <v>20.799999999997993</v>
      </c>
      <c r="N350">
        <v>329</v>
      </c>
    </row>
    <row r="351" spans="6:14" x14ac:dyDescent="0.3">
      <c r="F351" s="7">
        <f t="shared" si="45"/>
        <v>1</v>
      </c>
      <c r="G351" s="7">
        <f t="shared" si="46"/>
        <v>0.5</v>
      </c>
      <c r="H351" s="7">
        <f t="shared" si="44"/>
        <v>20.299999999997993</v>
      </c>
      <c r="N351">
        <v>330</v>
      </c>
    </row>
    <row r="352" spans="6:14" x14ac:dyDescent="0.3">
      <c r="F352" s="7">
        <f t="shared" si="45"/>
        <v>1</v>
      </c>
      <c r="G352" s="7">
        <f t="shared" si="46"/>
        <v>0.5</v>
      </c>
      <c r="H352" s="7">
        <f t="shared" si="44"/>
        <v>19.799999999997993</v>
      </c>
      <c r="N352">
        <v>331</v>
      </c>
    </row>
    <row r="353" spans="6:14" x14ac:dyDescent="0.3">
      <c r="F353" s="7">
        <f t="shared" si="45"/>
        <v>1</v>
      </c>
      <c r="G353" s="7">
        <f t="shared" si="46"/>
        <v>0.5</v>
      </c>
      <c r="H353" s="7">
        <f t="shared" si="44"/>
        <v>19.299999999997993</v>
      </c>
      <c r="N353">
        <v>332</v>
      </c>
    </row>
    <row r="354" spans="6:14" x14ac:dyDescent="0.3">
      <c r="F354" s="7">
        <f t="shared" si="45"/>
        <v>1</v>
      </c>
      <c r="G354" s="7">
        <f t="shared" si="46"/>
        <v>0.5</v>
      </c>
      <c r="H354" s="7">
        <f t="shared" si="44"/>
        <v>18.799999999997993</v>
      </c>
      <c r="N354">
        <v>333</v>
      </c>
    </row>
    <row r="355" spans="6:14" x14ac:dyDescent="0.3">
      <c r="F355" s="7">
        <f t="shared" si="45"/>
        <v>0.9</v>
      </c>
      <c r="G355" s="7">
        <f t="shared" si="46"/>
        <v>0.5</v>
      </c>
      <c r="H355" s="7">
        <f t="shared" si="44"/>
        <v>18.399999999997995</v>
      </c>
      <c r="N355">
        <v>334</v>
      </c>
    </row>
    <row r="356" spans="6:14" x14ac:dyDescent="0.3">
      <c r="F356" s="7">
        <f t="shared" si="45"/>
        <v>0.9</v>
      </c>
      <c r="G356" s="7">
        <f t="shared" si="46"/>
        <v>0.5</v>
      </c>
      <c r="H356" s="7">
        <f t="shared" si="44"/>
        <v>17.999999999997996</v>
      </c>
      <c r="N356">
        <v>335</v>
      </c>
    </row>
    <row r="357" spans="6:14" x14ac:dyDescent="0.3">
      <c r="F357" s="7">
        <f t="shared" si="45"/>
        <v>0.9</v>
      </c>
      <c r="G357" s="7">
        <f t="shared" si="46"/>
        <v>0.5</v>
      </c>
      <c r="H357" s="7">
        <f t="shared" si="44"/>
        <v>17.599999999997998</v>
      </c>
    </row>
    <row r="358" spans="6:14" x14ac:dyDescent="0.3">
      <c r="F358" s="7">
        <f t="shared" si="45"/>
        <v>0.9</v>
      </c>
      <c r="G358" s="7">
        <f t="shared" si="46"/>
        <v>0.5</v>
      </c>
      <c r="H358" s="7">
        <f t="shared" si="44"/>
        <v>17.199999999997999</v>
      </c>
    </row>
    <row r="359" spans="6:14" x14ac:dyDescent="0.3">
      <c r="F359" s="7">
        <f t="shared" si="45"/>
        <v>0.9</v>
      </c>
      <c r="G359" s="7">
        <f t="shared" si="46"/>
        <v>0.4</v>
      </c>
      <c r="H359" s="7">
        <f t="shared" si="44"/>
        <v>16.699999999997999</v>
      </c>
    </row>
    <row r="360" spans="6:14" x14ac:dyDescent="0.3">
      <c r="F360" s="7">
        <f t="shared" si="45"/>
        <v>0.8</v>
      </c>
      <c r="G360" s="7">
        <f t="shared" si="46"/>
        <v>0.4</v>
      </c>
      <c r="H360" s="7">
        <f t="shared" si="44"/>
        <v>16.299999999997997</v>
      </c>
    </row>
    <row r="361" spans="6:14" x14ac:dyDescent="0.3">
      <c r="F361" s="7">
        <f t="shared" si="45"/>
        <v>0.8</v>
      </c>
      <c r="G361" s="7">
        <f t="shared" si="46"/>
        <v>0.4</v>
      </c>
      <c r="H361" s="7">
        <f t="shared" si="44"/>
        <v>15.899999999997997</v>
      </c>
    </row>
    <row r="362" spans="6:14" x14ac:dyDescent="0.3">
      <c r="F362" s="7">
        <f t="shared" si="45"/>
        <v>0.8</v>
      </c>
      <c r="G362" s="7">
        <f t="shared" si="46"/>
        <v>0.4</v>
      </c>
      <c r="H362" s="7">
        <f t="shared" si="44"/>
        <v>15.499999999997996</v>
      </c>
    </row>
    <row r="363" spans="6:14" x14ac:dyDescent="0.3">
      <c r="F363" s="7">
        <f t="shared" si="45"/>
        <v>0.8</v>
      </c>
      <c r="G363" s="7">
        <f t="shared" si="46"/>
        <v>0.4</v>
      </c>
      <c r="H363" s="7">
        <f t="shared" si="44"/>
        <v>15.099999999997996</v>
      </c>
    </row>
    <row r="364" spans="6:14" x14ac:dyDescent="0.3">
      <c r="F364" s="7">
        <f t="shared" si="45"/>
        <v>0.8</v>
      </c>
      <c r="G364" s="7">
        <f t="shared" si="46"/>
        <v>0.4</v>
      </c>
      <c r="H364" s="7">
        <f t="shared" si="44"/>
        <v>14.699999999997996</v>
      </c>
    </row>
    <row r="365" spans="6:14" x14ac:dyDescent="0.3">
      <c r="F365" s="7">
        <f t="shared" si="45"/>
        <v>0.7</v>
      </c>
      <c r="G365" s="7">
        <f t="shared" si="46"/>
        <v>0.4</v>
      </c>
      <c r="H365" s="7">
        <f t="shared" si="44"/>
        <v>14.399999999997997</v>
      </c>
    </row>
    <row r="366" spans="6:14" x14ac:dyDescent="0.3">
      <c r="F366" s="7">
        <f t="shared" si="45"/>
        <v>0.7</v>
      </c>
      <c r="G366" s="7">
        <f t="shared" si="46"/>
        <v>0.4</v>
      </c>
      <c r="H366" s="7">
        <f t="shared" si="44"/>
        <v>14.099999999997998</v>
      </c>
    </row>
    <row r="367" spans="6:14" x14ac:dyDescent="0.3">
      <c r="F367" s="7">
        <f t="shared" si="45"/>
        <v>0.7</v>
      </c>
      <c r="G367" s="7">
        <f t="shared" si="46"/>
        <v>0.4</v>
      </c>
      <c r="H367" s="7">
        <f t="shared" si="44"/>
        <v>13.799999999997999</v>
      </c>
    </row>
    <row r="368" spans="6:14" x14ac:dyDescent="0.3">
      <c r="F368" s="7">
        <f t="shared" si="45"/>
        <v>0.7</v>
      </c>
      <c r="G368" s="7">
        <f t="shared" si="46"/>
        <v>0.4</v>
      </c>
      <c r="H368" s="7">
        <f t="shared" si="44"/>
        <v>13.499999999998</v>
      </c>
    </row>
    <row r="369" spans="6:8" x14ac:dyDescent="0.3">
      <c r="F369" s="7">
        <f t="shared" si="45"/>
        <v>0.7</v>
      </c>
      <c r="G369" s="7">
        <f t="shared" si="46"/>
        <v>0.4</v>
      </c>
      <c r="H369" s="7">
        <f t="shared" si="44"/>
        <v>13.199999999998001</v>
      </c>
    </row>
    <row r="370" spans="6:8" x14ac:dyDescent="0.3">
      <c r="F370" s="7">
        <f t="shared" si="45"/>
        <v>0.7</v>
      </c>
      <c r="G370" s="7">
        <f t="shared" si="46"/>
        <v>0.3</v>
      </c>
      <c r="H370" s="7">
        <f t="shared" si="44"/>
        <v>12.799999999998002</v>
      </c>
    </row>
    <row r="371" spans="6:8" x14ac:dyDescent="0.3">
      <c r="F371" s="7">
        <f t="shared" si="45"/>
        <v>0.6</v>
      </c>
      <c r="G371" s="7">
        <f t="shared" si="46"/>
        <v>0.3</v>
      </c>
      <c r="H371" s="7">
        <f t="shared" si="44"/>
        <v>12.499999999998003</v>
      </c>
    </row>
    <row r="372" spans="6:8" x14ac:dyDescent="0.3">
      <c r="F372" s="7">
        <f t="shared" si="45"/>
        <v>0.6</v>
      </c>
      <c r="G372" s="7">
        <f t="shared" si="46"/>
        <v>0.3</v>
      </c>
      <c r="H372" s="7">
        <f t="shared" si="44"/>
        <v>12.199999999998004</v>
      </c>
    </row>
    <row r="373" spans="6:8" x14ac:dyDescent="0.3">
      <c r="F373" s="7">
        <f t="shared" si="45"/>
        <v>0.6</v>
      </c>
      <c r="G373" s="7">
        <f t="shared" si="46"/>
        <v>0.3</v>
      </c>
      <c r="H373" s="7">
        <f t="shared" si="44"/>
        <v>11.899999999998006</v>
      </c>
    </row>
    <row r="374" spans="6:8" x14ac:dyDescent="0.3">
      <c r="F374" s="7">
        <f t="shared" si="45"/>
        <v>0.6</v>
      </c>
      <c r="G374" s="7">
        <f t="shared" si="46"/>
        <v>0.3</v>
      </c>
      <c r="H374" s="7">
        <f t="shared" si="44"/>
        <v>11.599999999998007</v>
      </c>
    </row>
    <row r="375" spans="6:8" x14ac:dyDescent="0.3">
      <c r="F375" s="7">
        <f t="shared" si="45"/>
        <v>0.6</v>
      </c>
      <c r="G375" s="7">
        <f t="shared" si="46"/>
        <v>0.3</v>
      </c>
      <c r="H375" s="7">
        <f t="shared" si="44"/>
        <v>11.299999999998008</v>
      </c>
    </row>
    <row r="376" spans="6:8" x14ac:dyDescent="0.3">
      <c r="F376" s="7">
        <f t="shared" si="45"/>
        <v>0.6</v>
      </c>
      <c r="G376" s="7">
        <f t="shared" si="46"/>
        <v>0.3</v>
      </c>
      <c r="H376" s="7">
        <f t="shared" si="44"/>
        <v>10.999999999998009</v>
      </c>
    </row>
    <row r="377" spans="6:8" x14ac:dyDescent="0.3">
      <c r="F377" s="7">
        <f t="shared" si="45"/>
        <v>0.5</v>
      </c>
      <c r="G377" s="7">
        <f t="shared" si="46"/>
        <v>0.3</v>
      </c>
      <c r="H377" s="7">
        <f t="shared" si="44"/>
        <v>10.799999999998009</v>
      </c>
    </row>
    <row r="378" spans="6:8" x14ac:dyDescent="0.3">
      <c r="F378" s="7">
        <f t="shared" si="45"/>
        <v>0.5</v>
      </c>
      <c r="G378" s="7">
        <f t="shared" si="46"/>
        <v>0.3</v>
      </c>
      <c r="H378" s="7">
        <f t="shared" si="44"/>
        <v>10.59999999999801</v>
      </c>
    </row>
    <row r="379" spans="6:8" x14ac:dyDescent="0.3">
      <c r="F379" s="7">
        <f t="shared" si="45"/>
        <v>0.5</v>
      </c>
      <c r="G379" s="7">
        <f t="shared" si="46"/>
        <v>0.3</v>
      </c>
      <c r="H379" s="7">
        <f t="shared" si="44"/>
        <v>10.399999999998011</v>
      </c>
    </row>
    <row r="380" spans="6:8" x14ac:dyDescent="0.3">
      <c r="F380" s="7">
        <f t="shared" si="45"/>
        <v>0.5</v>
      </c>
      <c r="G380" s="7">
        <f t="shared" si="46"/>
        <v>0.3</v>
      </c>
      <c r="H380" s="7">
        <f t="shared" si="44"/>
        <v>10.199999999998012</v>
      </c>
    </row>
    <row r="381" spans="6:8" x14ac:dyDescent="0.3">
      <c r="F381" s="7">
        <f t="shared" si="45"/>
        <v>0.5</v>
      </c>
      <c r="G381" s="7">
        <f t="shared" si="46"/>
        <v>0.3</v>
      </c>
      <c r="H381" s="7">
        <f t="shared" si="44"/>
        <v>9.9999999999980123</v>
      </c>
    </row>
    <row r="382" spans="6:8" x14ac:dyDescent="0.3">
      <c r="F382" s="7">
        <f t="shared" si="45"/>
        <v>0.5</v>
      </c>
      <c r="G382" s="7">
        <f t="shared" si="46"/>
        <v>0.3</v>
      </c>
      <c r="H382" s="7">
        <f t="shared" si="44"/>
        <v>9.799999999998013</v>
      </c>
    </row>
    <row r="383" spans="6:8" x14ac:dyDescent="0.3">
      <c r="F383" s="7">
        <f t="shared" si="45"/>
        <v>0.5</v>
      </c>
      <c r="G383" s="7">
        <f t="shared" si="46"/>
        <v>0.3</v>
      </c>
      <c r="H383" s="7">
        <f t="shared" si="44"/>
        <v>9.5999999999980137</v>
      </c>
    </row>
    <row r="384" spans="6:8" x14ac:dyDescent="0.3">
      <c r="F384" s="7">
        <f t="shared" si="45"/>
        <v>0.5</v>
      </c>
      <c r="G384" s="7">
        <f t="shared" si="46"/>
        <v>0.3</v>
      </c>
      <c r="H384" s="7">
        <f t="shared" si="44"/>
        <v>9.3999999999980144</v>
      </c>
    </row>
    <row r="385" spans="6:8" x14ac:dyDescent="0.3">
      <c r="F385" s="7">
        <f t="shared" si="45"/>
        <v>0.5</v>
      </c>
      <c r="G385" s="7">
        <f t="shared" si="46"/>
        <v>0.2</v>
      </c>
      <c r="H385" s="7">
        <f t="shared" si="44"/>
        <v>9.0999999999980137</v>
      </c>
    </row>
    <row r="386" spans="6:8" x14ac:dyDescent="0.3">
      <c r="F386" s="7">
        <f t="shared" si="45"/>
        <v>0.5</v>
      </c>
      <c r="G386" s="7">
        <f t="shared" si="46"/>
        <v>0.2</v>
      </c>
      <c r="H386" s="7">
        <f t="shared" si="44"/>
        <v>8.799999999998013</v>
      </c>
    </row>
    <row r="387" spans="6:8" x14ac:dyDescent="0.3">
      <c r="F387" s="7">
        <f t="shared" si="45"/>
        <v>0.4</v>
      </c>
      <c r="G387" s="7">
        <f t="shared" si="46"/>
        <v>0.2</v>
      </c>
      <c r="H387" s="7">
        <f t="shared" si="44"/>
        <v>8.5999999999980119</v>
      </c>
    </row>
    <row r="388" spans="6:8" x14ac:dyDescent="0.3">
      <c r="F388" s="7">
        <f t="shared" si="45"/>
        <v>0.4</v>
      </c>
      <c r="G388" s="7">
        <f t="shared" si="46"/>
        <v>0.2</v>
      </c>
      <c r="H388" s="7">
        <f t="shared" si="44"/>
        <v>8.3999999999980108</v>
      </c>
    </row>
    <row r="389" spans="6:8" x14ac:dyDescent="0.3">
      <c r="F389" s="7">
        <f t="shared" si="45"/>
        <v>0.4</v>
      </c>
      <c r="G389" s="7">
        <f t="shared" si="46"/>
        <v>0.2</v>
      </c>
      <c r="H389" s="7">
        <f t="shared" si="44"/>
        <v>8.1999999999980098</v>
      </c>
    </row>
    <row r="390" spans="6:8" x14ac:dyDescent="0.3">
      <c r="F390" s="7">
        <f t="shared" si="45"/>
        <v>0.4</v>
      </c>
      <c r="G390" s="7">
        <f t="shared" si="46"/>
        <v>0.2</v>
      </c>
      <c r="H390" s="7">
        <f t="shared" si="44"/>
        <v>7.9999999999980096</v>
      </c>
    </row>
    <row r="391" spans="6:8" x14ac:dyDescent="0.3">
      <c r="F391" s="7">
        <f t="shared" si="45"/>
        <v>0.4</v>
      </c>
      <c r="G391" s="7">
        <f t="shared" si="46"/>
        <v>0.2</v>
      </c>
      <c r="H391" s="7">
        <f t="shared" si="44"/>
        <v>7.7999999999980094</v>
      </c>
    </row>
    <row r="392" spans="6:8" x14ac:dyDescent="0.3">
      <c r="F392" s="7">
        <f t="shared" si="45"/>
        <v>0.4</v>
      </c>
      <c r="G392" s="7">
        <f t="shared" si="46"/>
        <v>0.2</v>
      </c>
      <c r="H392" s="7">
        <f t="shared" si="44"/>
        <v>7.5999999999980092</v>
      </c>
    </row>
    <row r="393" spans="6:8" x14ac:dyDescent="0.3">
      <c r="F393" s="7">
        <f t="shared" si="45"/>
        <v>0.4</v>
      </c>
      <c r="G393" s="7">
        <f t="shared" si="46"/>
        <v>0.2</v>
      </c>
      <c r="H393" s="7">
        <f t="shared" si="44"/>
        <v>7.3999999999980091</v>
      </c>
    </row>
    <row r="394" spans="6:8" x14ac:dyDescent="0.3">
      <c r="F394" s="7">
        <f t="shared" si="45"/>
        <v>0.4</v>
      </c>
      <c r="G394" s="7">
        <f t="shared" si="46"/>
        <v>0.2</v>
      </c>
      <c r="H394" s="7">
        <f t="shared" si="44"/>
        <v>7.1999999999980089</v>
      </c>
    </row>
    <row r="395" spans="6:8" x14ac:dyDescent="0.3">
      <c r="F395" s="7">
        <f t="shared" si="45"/>
        <v>0.4</v>
      </c>
      <c r="G395" s="7">
        <f t="shared" si="46"/>
        <v>0.2</v>
      </c>
      <c r="H395" s="7">
        <f t="shared" si="44"/>
        <v>6.9999999999980087</v>
      </c>
    </row>
    <row r="396" spans="6:8" x14ac:dyDescent="0.3">
      <c r="F396" s="7">
        <f t="shared" si="45"/>
        <v>0.3</v>
      </c>
      <c r="G396" s="7">
        <f t="shared" si="46"/>
        <v>0.2</v>
      </c>
      <c r="H396" s="7">
        <f t="shared" si="44"/>
        <v>6.8999999999980091</v>
      </c>
    </row>
    <row r="397" spans="6:8" x14ac:dyDescent="0.3">
      <c r="F397" s="7">
        <f t="shared" si="45"/>
        <v>0.3</v>
      </c>
      <c r="G397" s="7">
        <f t="shared" si="46"/>
        <v>0.2</v>
      </c>
      <c r="H397" s="7">
        <f t="shared" si="44"/>
        <v>6.7999999999980094</v>
      </c>
    </row>
    <row r="398" spans="6:8" x14ac:dyDescent="0.3">
      <c r="F398" s="7">
        <f t="shared" si="45"/>
        <v>0.3</v>
      </c>
      <c r="G398" s="7">
        <f t="shared" si="46"/>
        <v>0.2</v>
      </c>
      <c r="H398" s="7">
        <f t="shared" si="44"/>
        <v>6.6999999999980098</v>
      </c>
    </row>
    <row r="399" spans="6:8" x14ac:dyDescent="0.3">
      <c r="F399" s="7">
        <f t="shared" si="45"/>
        <v>0.3</v>
      </c>
      <c r="G399" s="7">
        <f t="shared" si="46"/>
        <v>0.2</v>
      </c>
      <c r="H399" s="7">
        <f t="shared" si="44"/>
        <v>6.5999999999980101</v>
      </c>
    </row>
    <row r="400" spans="6:8" x14ac:dyDescent="0.3">
      <c r="F400" s="7">
        <f t="shared" si="45"/>
        <v>0.3</v>
      </c>
      <c r="G400" s="7">
        <f t="shared" si="46"/>
        <v>0.2</v>
      </c>
      <c r="H400" s="7">
        <f t="shared" si="44"/>
        <v>6.4999999999980105</v>
      </c>
    </row>
    <row r="401" spans="6:8" x14ac:dyDescent="0.3">
      <c r="F401" s="7">
        <f t="shared" si="45"/>
        <v>0.3</v>
      </c>
      <c r="G401" s="7">
        <f t="shared" si="46"/>
        <v>0.2</v>
      </c>
      <c r="H401" s="7">
        <f t="shared" si="44"/>
        <v>6.3999999999980108</v>
      </c>
    </row>
    <row r="402" spans="6:8" x14ac:dyDescent="0.3">
      <c r="F402" s="7">
        <f t="shared" si="45"/>
        <v>0.3</v>
      </c>
      <c r="G402" s="7">
        <f t="shared" si="46"/>
        <v>0.2</v>
      </c>
      <c r="H402" s="7">
        <f t="shared" si="44"/>
        <v>6.2999999999980112</v>
      </c>
    </row>
    <row r="403" spans="6:8" x14ac:dyDescent="0.3">
      <c r="F403" s="7">
        <f t="shared" si="45"/>
        <v>0.3</v>
      </c>
      <c r="G403" s="7">
        <f t="shared" si="46"/>
        <v>0.2</v>
      </c>
      <c r="H403" s="7">
        <f t="shared" si="44"/>
        <v>6.1999999999980115</v>
      </c>
    </row>
    <row r="404" spans="6:8" x14ac:dyDescent="0.3">
      <c r="F404" s="7">
        <f t="shared" si="45"/>
        <v>0.3</v>
      </c>
      <c r="G404" s="7">
        <f t="shared" si="46"/>
        <v>0.2</v>
      </c>
      <c r="H404" s="7">
        <f t="shared" si="44"/>
        <v>6.0999999999980119</v>
      </c>
    </row>
    <row r="405" spans="6:8" x14ac:dyDescent="0.3">
      <c r="F405" s="7">
        <f t="shared" si="45"/>
        <v>0.3</v>
      </c>
      <c r="G405" s="7">
        <f t="shared" si="46"/>
        <v>0.2</v>
      </c>
      <c r="H405" s="7">
        <f t="shared" si="44"/>
        <v>5.9999999999980123</v>
      </c>
    </row>
    <row r="406" spans="6:8" x14ac:dyDescent="0.3">
      <c r="F406" s="7">
        <f t="shared" si="45"/>
        <v>0.3</v>
      </c>
      <c r="G406" s="7">
        <f t="shared" si="46"/>
        <v>0.2</v>
      </c>
      <c r="H406" s="7">
        <f t="shared" si="44"/>
        <v>5.8999999999980126</v>
      </c>
    </row>
    <row r="407" spans="6:8" x14ac:dyDescent="0.3">
      <c r="F407" s="7">
        <f t="shared" si="45"/>
        <v>0.3</v>
      </c>
      <c r="G407" s="7">
        <f t="shared" si="46"/>
        <v>0.2</v>
      </c>
      <c r="H407" s="7">
        <f t="shared" si="44"/>
        <v>5.799999999998013</v>
      </c>
    </row>
    <row r="408" spans="6:8" x14ac:dyDescent="0.3">
      <c r="F408" s="7">
        <f t="shared" si="45"/>
        <v>0.3</v>
      </c>
      <c r="G408" s="7">
        <f t="shared" si="46"/>
        <v>0.2</v>
      </c>
      <c r="H408" s="7">
        <f t="shared" si="44"/>
        <v>5.6999999999980133</v>
      </c>
    </row>
    <row r="409" spans="6:8" x14ac:dyDescent="0.3">
      <c r="F409" s="7">
        <f t="shared" si="45"/>
        <v>0.3</v>
      </c>
      <c r="G409" s="7">
        <f t="shared" si="46"/>
        <v>0.1</v>
      </c>
      <c r="H409" s="7">
        <f t="shared" ref="H409:H472" si="47">H408-F409+G409</f>
        <v>5.4999999999980131</v>
      </c>
    </row>
    <row r="410" spans="6:8" x14ac:dyDescent="0.3">
      <c r="F410" s="7">
        <f t="shared" ref="F410:F453" si="48">ROUND($B$23*H409,1)</f>
        <v>0.3</v>
      </c>
      <c r="G410" s="7">
        <f t="shared" ref="G410:G473" si="49">ROUND((H409-F410)*$B$25,1)</f>
        <v>0.1</v>
      </c>
      <c r="H410" s="7">
        <f t="shared" si="47"/>
        <v>5.299999999998013</v>
      </c>
    </row>
    <row r="411" spans="6:8" x14ac:dyDescent="0.3">
      <c r="F411" s="7">
        <f t="shared" si="48"/>
        <v>0.3</v>
      </c>
      <c r="G411" s="7">
        <f t="shared" si="49"/>
        <v>0.1</v>
      </c>
      <c r="H411" s="7">
        <f t="shared" si="47"/>
        <v>5.0999999999980128</v>
      </c>
    </row>
    <row r="412" spans="6:8" x14ac:dyDescent="0.3">
      <c r="F412" s="7">
        <f t="shared" si="48"/>
        <v>0.3</v>
      </c>
      <c r="G412" s="7">
        <f t="shared" si="49"/>
        <v>0.1</v>
      </c>
      <c r="H412" s="7">
        <f t="shared" si="47"/>
        <v>4.8999999999980126</v>
      </c>
    </row>
    <row r="413" spans="6:8" x14ac:dyDescent="0.3">
      <c r="F413" s="7">
        <f t="shared" si="48"/>
        <v>0.2</v>
      </c>
      <c r="G413" s="7">
        <f t="shared" si="49"/>
        <v>0.1</v>
      </c>
      <c r="H413" s="7">
        <f t="shared" si="47"/>
        <v>4.7999999999980121</v>
      </c>
    </row>
    <row r="414" spans="6:8" x14ac:dyDescent="0.3">
      <c r="F414" s="7">
        <f t="shared" si="48"/>
        <v>0.2</v>
      </c>
      <c r="G414" s="7">
        <f t="shared" si="49"/>
        <v>0.1</v>
      </c>
      <c r="H414" s="7">
        <f t="shared" si="47"/>
        <v>4.6999999999980115</v>
      </c>
    </row>
    <row r="415" spans="6:8" x14ac:dyDescent="0.3">
      <c r="F415" s="7">
        <f t="shared" si="48"/>
        <v>0.2</v>
      </c>
      <c r="G415" s="7">
        <f t="shared" si="49"/>
        <v>0.1</v>
      </c>
      <c r="H415" s="7">
        <f t="shared" si="47"/>
        <v>4.599999999998011</v>
      </c>
    </row>
    <row r="416" spans="6:8" x14ac:dyDescent="0.3">
      <c r="F416" s="7">
        <f t="shared" si="48"/>
        <v>0.2</v>
      </c>
      <c r="G416" s="7">
        <f t="shared" si="49"/>
        <v>0.1</v>
      </c>
      <c r="H416" s="7">
        <f t="shared" si="47"/>
        <v>4.4999999999980105</v>
      </c>
    </row>
    <row r="417" spans="6:8" x14ac:dyDescent="0.3">
      <c r="F417" s="7">
        <f t="shared" si="48"/>
        <v>0.2</v>
      </c>
      <c r="G417" s="7">
        <f t="shared" si="49"/>
        <v>0.1</v>
      </c>
      <c r="H417" s="7">
        <f t="shared" si="47"/>
        <v>4.3999999999980099</v>
      </c>
    </row>
    <row r="418" spans="6:8" x14ac:dyDescent="0.3">
      <c r="F418" s="7">
        <f t="shared" si="48"/>
        <v>0.2</v>
      </c>
      <c r="G418" s="7">
        <f t="shared" si="49"/>
        <v>0.1</v>
      </c>
      <c r="H418" s="7">
        <f t="shared" si="47"/>
        <v>4.2999999999980094</v>
      </c>
    </row>
    <row r="419" spans="6:8" x14ac:dyDescent="0.3">
      <c r="F419" s="7">
        <f t="shared" si="48"/>
        <v>0.2</v>
      </c>
      <c r="G419" s="7">
        <f t="shared" si="49"/>
        <v>0.1</v>
      </c>
      <c r="H419" s="7">
        <f t="shared" si="47"/>
        <v>4.1999999999980089</v>
      </c>
    </row>
    <row r="420" spans="6:8" x14ac:dyDescent="0.3">
      <c r="F420" s="7">
        <f t="shared" si="48"/>
        <v>0.2</v>
      </c>
      <c r="G420" s="7">
        <f t="shared" si="49"/>
        <v>0.1</v>
      </c>
      <c r="H420" s="7">
        <f t="shared" si="47"/>
        <v>4.0999999999980083</v>
      </c>
    </row>
    <row r="421" spans="6:8" x14ac:dyDescent="0.3">
      <c r="F421" s="7">
        <f t="shared" si="48"/>
        <v>0.2</v>
      </c>
      <c r="G421" s="7">
        <f t="shared" si="49"/>
        <v>0.1</v>
      </c>
      <c r="H421" s="7">
        <f t="shared" si="47"/>
        <v>3.9999999999980083</v>
      </c>
    </row>
    <row r="422" spans="6:8" x14ac:dyDescent="0.3">
      <c r="F422" s="7">
        <f t="shared" si="48"/>
        <v>0.2</v>
      </c>
      <c r="G422" s="7">
        <f t="shared" si="49"/>
        <v>0.1</v>
      </c>
      <c r="H422" s="7">
        <f t="shared" si="47"/>
        <v>3.8999999999980082</v>
      </c>
    </row>
    <row r="423" spans="6:8" x14ac:dyDescent="0.3">
      <c r="F423" s="7">
        <f t="shared" si="48"/>
        <v>0.2</v>
      </c>
      <c r="G423" s="7">
        <f t="shared" si="49"/>
        <v>0.1</v>
      </c>
      <c r="H423" s="7">
        <f t="shared" si="47"/>
        <v>3.7999999999980081</v>
      </c>
    </row>
    <row r="424" spans="6:8" x14ac:dyDescent="0.3">
      <c r="F424" s="7">
        <f t="shared" si="48"/>
        <v>0.2</v>
      </c>
      <c r="G424" s="7">
        <f t="shared" si="49"/>
        <v>0.1</v>
      </c>
      <c r="H424" s="7">
        <f t="shared" si="47"/>
        <v>3.699999999998008</v>
      </c>
    </row>
    <row r="425" spans="6:8" x14ac:dyDescent="0.3">
      <c r="F425" s="7">
        <f t="shared" si="48"/>
        <v>0.2</v>
      </c>
      <c r="G425" s="7">
        <f t="shared" si="49"/>
        <v>0.1</v>
      </c>
      <c r="H425" s="7">
        <f t="shared" si="47"/>
        <v>3.5999999999980079</v>
      </c>
    </row>
    <row r="426" spans="6:8" x14ac:dyDescent="0.3">
      <c r="F426" s="7">
        <f t="shared" si="48"/>
        <v>0.2</v>
      </c>
      <c r="G426" s="7">
        <f t="shared" si="49"/>
        <v>0.1</v>
      </c>
      <c r="H426" s="7">
        <f t="shared" si="47"/>
        <v>3.4999999999980078</v>
      </c>
    </row>
    <row r="427" spans="6:8" x14ac:dyDescent="0.3">
      <c r="F427" s="7">
        <f t="shared" si="48"/>
        <v>0.2</v>
      </c>
      <c r="G427" s="7">
        <f t="shared" si="49"/>
        <v>0.1</v>
      </c>
      <c r="H427" s="7">
        <f t="shared" si="47"/>
        <v>3.3999999999980077</v>
      </c>
    </row>
    <row r="428" spans="6:8" x14ac:dyDescent="0.3">
      <c r="F428" s="7">
        <f t="shared" si="48"/>
        <v>0.2</v>
      </c>
      <c r="G428" s="7">
        <f t="shared" si="49"/>
        <v>0.1</v>
      </c>
      <c r="H428" s="7">
        <f t="shared" si="47"/>
        <v>3.2999999999980076</v>
      </c>
    </row>
    <row r="429" spans="6:8" x14ac:dyDescent="0.3">
      <c r="F429" s="7">
        <f t="shared" si="48"/>
        <v>0.2</v>
      </c>
      <c r="G429" s="7">
        <f t="shared" si="49"/>
        <v>0.1</v>
      </c>
      <c r="H429" s="7">
        <f t="shared" si="47"/>
        <v>3.1999999999980075</v>
      </c>
    </row>
    <row r="430" spans="6:8" x14ac:dyDescent="0.3">
      <c r="F430" s="7">
        <f t="shared" si="48"/>
        <v>0.2</v>
      </c>
      <c r="G430" s="7">
        <f t="shared" si="49"/>
        <v>0.1</v>
      </c>
      <c r="H430" s="7">
        <f t="shared" si="47"/>
        <v>3.0999999999980075</v>
      </c>
    </row>
    <row r="431" spans="6:8" x14ac:dyDescent="0.3">
      <c r="F431" s="7">
        <f t="shared" si="48"/>
        <v>0.2</v>
      </c>
      <c r="G431" s="7">
        <f t="shared" si="49"/>
        <v>0.1</v>
      </c>
      <c r="H431" s="7">
        <f t="shared" si="47"/>
        <v>2.9999999999980074</v>
      </c>
    </row>
    <row r="432" spans="6:8" x14ac:dyDescent="0.3">
      <c r="F432" s="7">
        <f t="shared" si="48"/>
        <v>0.1</v>
      </c>
      <c r="G432" s="7">
        <f t="shared" si="49"/>
        <v>0.1</v>
      </c>
      <c r="H432" s="7">
        <f t="shared" si="47"/>
        <v>2.9999999999980074</v>
      </c>
    </row>
    <row r="433" spans="6:8" x14ac:dyDescent="0.3">
      <c r="F433" s="7">
        <f t="shared" si="48"/>
        <v>0.1</v>
      </c>
      <c r="G433" s="7">
        <f t="shared" si="49"/>
        <v>0.1</v>
      </c>
      <c r="H433" s="7">
        <f t="shared" si="47"/>
        <v>2.9999999999980074</v>
      </c>
    </row>
    <row r="434" spans="6:8" x14ac:dyDescent="0.3">
      <c r="F434" s="7">
        <f t="shared" si="48"/>
        <v>0.1</v>
      </c>
      <c r="G434" s="7">
        <f t="shared" si="49"/>
        <v>0.1</v>
      </c>
      <c r="H434" s="7">
        <f t="shared" si="47"/>
        <v>2.9999999999980074</v>
      </c>
    </row>
    <row r="435" spans="6:8" x14ac:dyDescent="0.3">
      <c r="F435" s="7">
        <f t="shared" si="48"/>
        <v>0.1</v>
      </c>
      <c r="G435" s="7">
        <f t="shared" si="49"/>
        <v>0.1</v>
      </c>
      <c r="H435" s="7">
        <f t="shared" si="47"/>
        <v>2.9999999999980074</v>
      </c>
    </row>
    <row r="436" spans="6:8" x14ac:dyDescent="0.3">
      <c r="F436" s="7">
        <f t="shared" si="48"/>
        <v>0.1</v>
      </c>
      <c r="G436" s="7">
        <f t="shared" si="49"/>
        <v>0.1</v>
      </c>
      <c r="H436" s="7">
        <f t="shared" si="47"/>
        <v>2.9999999999980074</v>
      </c>
    </row>
    <row r="437" spans="6:8" x14ac:dyDescent="0.3">
      <c r="F437" s="7">
        <f t="shared" si="48"/>
        <v>0.1</v>
      </c>
      <c r="G437" s="7">
        <f t="shared" si="49"/>
        <v>0.1</v>
      </c>
      <c r="H437" s="7">
        <f t="shared" si="47"/>
        <v>2.9999999999980074</v>
      </c>
    </row>
    <row r="438" spans="6:8" x14ac:dyDescent="0.3">
      <c r="F438" s="7">
        <f t="shared" si="48"/>
        <v>0.1</v>
      </c>
      <c r="G438" s="7">
        <f t="shared" si="49"/>
        <v>0.1</v>
      </c>
      <c r="H438" s="7">
        <f t="shared" si="47"/>
        <v>2.9999999999980074</v>
      </c>
    </row>
    <row r="439" spans="6:8" x14ac:dyDescent="0.3">
      <c r="F439" s="7">
        <f t="shared" si="48"/>
        <v>0.1</v>
      </c>
      <c r="G439" s="7">
        <f t="shared" si="49"/>
        <v>0.1</v>
      </c>
      <c r="H439" s="7">
        <f t="shared" si="47"/>
        <v>2.9999999999980074</v>
      </c>
    </row>
    <row r="440" spans="6:8" x14ac:dyDescent="0.3">
      <c r="F440" s="7">
        <f t="shared" si="48"/>
        <v>0.1</v>
      </c>
      <c r="G440" s="7">
        <f t="shared" si="49"/>
        <v>0.1</v>
      </c>
      <c r="H440" s="7">
        <f t="shared" si="47"/>
        <v>2.9999999999980074</v>
      </c>
    </row>
    <row r="441" spans="6:8" x14ac:dyDescent="0.3">
      <c r="F441" s="7">
        <f t="shared" si="48"/>
        <v>0.1</v>
      </c>
      <c r="G441" s="7">
        <f t="shared" si="49"/>
        <v>0.1</v>
      </c>
      <c r="H441" s="7">
        <f t="shared" si="47"/>
        <v>2.9999999999980074</v>
      </c>
    </row>
    <row r="442" spans="6:8" x14ac:dyDescent="0.3">
      <c r="F442" s="7">
        <f t="shared" si="48"/>
        <v>0.1</v>
      </c>
      <c r="G442" s="7">
        <f t="shared" si="49"/>
        <v>0.1</v>
      </c>
      <c r="H442" s="7">
        <f t="shared" si="47"/>
        <v>2.9999999999980074</v>
      </c>
    </row>
    <row r="443" spans="6:8" x14ac:dyDescent="0.3">
      <c r="F443" s="7">
        <f t="shared" si="48"/>
        <v>0.1</v>
      </c>
      <c r="G443" s="7">
        <f t="shared" si="49"/>
        <v>0.1</v>
      </c>
      <c r="H443" s="7">
        <f t="shared" si="47"/>
        <v>2.9999999999980074</v>
      </c>
    </row>
    <row r="444" spans="6:8" x14ac:dyDescent="0.3">
      <c r="F444" s="7">
        <f t="shared" si="48"/>
        <v>0.1</v>
      </c>
      <c r="G444" s="7">
        <f t="shared" si="49"/>
        <v>0.1</v>
      </c>
      <c r="H444" s="7">
        <f t="shared" si="47"/>
        <v>2.9999999999980074</v>
      </c>
    </row>
    <row r="445" spans="6:8" x14ac:dyDescent="0.3">
      <c r="F445" s="7">
        <f t="shared" si="48"/>
        <v>0.1</v>
      </c>
      <c r="G445" s="7">
        <f t="shared" si="49"/>
        <v>0.1</v>
      </c>
      <c r="H445" s="7">
        <f t="shared" si="47"/>
        <v>2.9999999999980074</v>
      </c>
    </row>
    <row r="446" spans="6:8" x14ac:dyDescent="0.3">
      <c r="F446" s="7">
        <f t="shared" si="48"/>
        <v>0.1</v>
      </c>
      <c r="G446" s="7">
        <f t="shared" si="49"/>
        <v>0.1</v>
      </c>
      <c r="H446" s="7">
        <f t="shared" si="47"/>
        <v>2.9999999999980074</v>
      </c>
    </row>
    <row r="447" spans="6:8" x14ac:dyDescent="0.3">
      <c r="F447" s="7">
        <f t="shared" si="48"/>
        <v>0.1</v>
      </c>
      <c r="G447" s="7">
        <f t="shared" si="49"/>
        <v>0.1</v>
      </c>
      <c r="H447" s="7">
        <f t="shared" si="47"/>
        <v>2.9999999999980074</v>
      </c>
    </row>
    <row r="448" spans="6:8" x14ac:dyDescent="0.3">
      <c r="F448" s="7">
        <f t="shared" si="48"/>
        <v>0.1</v>
      </c>
      <c r="G448" s="7">
        <f t="shared" si="49"/>
        <v>0.1</v>
      </c>
      <c r="H448" s="7">
        <f t="shared" si="47"/>
        <v>2.9999999999980074</v>
      </c>
    </row>
    <row r="449" spans="6:8" x14ac:dyDescent="0.3">
      <c r="F449" s="7">
        <f t="shared" si="48"/>
        <v>0.1</v>
      </c>
      <c r="G449" s="7">
        <f t="shared" si="49"/>
        <v>0.1</v>
      </c>
      <c r="H449" s="7">
        <f t="shared" si="47"/>
        <v>2.9999999999980074</v>
      </c>
    </row>
    <row r="450" spans="6:8" x14ac:dyDescent="0.3">
      <c r="F450" s="7">
        <f t="shared" si="48"/>
        <v>0.1</v>
      </c>
      <c r="G450" s="7">
        <f t="shared" si="49"/>
        <v>0.1</v>
      </c>
      <c r="H450" s="7">
        <f t="shared" si="47"/>
        <v>2.9999999999980074</v>
      </c>
    </row>
    <row r="451" spans="6:8" x14ac:dyDescent="0.3">
      <c r="F451" s="7">
        <f t="shared" si="48"/>
        <v>0.1</v>
      </c>
      <c r="G451" s="7">
        <f t="shared" si="49"/>
        <v>0.1</v>
      </c>
      <c r="H451" s="7">
        <f t="shared" si="47"/>
        <v>2.9999999999980074</v>
      </c>
    </row>
    <row r="452" spans="6:8" x14ac:dyDescent="0.3">
      <c r="F452" s="7">
        <f t="shared" si="48"/>
        <v>0.1</v>
      </c>
      <c r="G452" s="7">
        <f t="shared" si="49"/>
        <v>0.1</v>
      </c>
      <c r="H452" s="7">
        <f t="shared" si="47"/>
        <v>2.9999999999980074</v>
      </c>
    </row>
    <row r="453" spans="6:8" x14ac:dyDescent="0.3">
      <c r="F453" s="7">
        <f t="shared" si="48"/>
        <v>0.1</v>
      </c>
      <c r="G453" s="7">
        <f t="shared" si="49"/>
        <v>0.1</v>
      </c>
      <c r="H453" s="7">
        <f t="shared" si="47"/>
        <v>2.9999999999980074</v>
      </c>
    </row>
    <row r="454" spans="6:8" x14ac:dyDescent="0.3">
      <c r="G454" s="7">
        <f t="shared" si="49"/>
        <v>0.1</v>
      </c>
      <c r="H454" s="7">
        <f t="shared" si="47"/>
        <v>3.0999999999980075</v>
      </c>
    </row>
    <row r="455" spans="6:8" x14ac:dyDescent="0.3">
      <c r="G455" s="7">
        <f t="shared" si="49"/>
        <v>0.1</v>
      </c>
      <c r="H455" s="7">
        <f t="shared" si="47"/>
        <v>3.1999999999980075</v>
      </c>
    </row>
    <row r="456" spans="6:8" x14ac:dyDescent="0.3">
      <c r="G456" s="7">
        <f t="shared" si="49"/>
        <v>0.1</v>
      </c>
      <c r="H456" s="7">
        <f t="shared" si="47"/>
        <v>3.2999999999980076</v>
      </c>
    </row>
    <row r="457" spans="6:8" x14ac:dyDescent="0.3">
      <c r="G457" s="7">
        <f t="shared" si="49"/>
        <v>0.1</v>
      </c>
      <c r="H457" s="7">
        <f t="shared" si="47"/>
        <v>3.3999999999980077</v>
      </c>
    </row>
    <row r="458" spans="6:8" x14ac:dyDescent="0.3">
      <c r="G458" s="7">
        <f t="shared" si="49"/>
        <v>0.1</v>
      </c>
      <c r="H458" s="7">
        <f t="shared" si="47"/>
        <v>3.4999999999980078</v>
      </c>
    </row>
    <row r="459" spans="6:8" x14ac:dyDescent="0.3">
      <c r="G459" s="7">
        <f t="shared" si="49"/>
        <v>0.1</v>
      </c>
      <c r="H459" s="7">
        <f t="shared" si="47"/>
        <v>3.5999999999980079</v>
      </c>
    </row>
    <row r="460" spans="6:8" x14ac:dyDescent="0.3">
      <c r="G460" s="7">
        <f t="shared" si="49"/>
        <v>0.1</v>
      </c>
      <c r="H460" s="7">
        <f t="shared" si="47"/>
        <v>3.699999999998008</v>
      </c>
    </row>
    <row r="461" spans="6:8" x14ac:dyDescent="0.3">
      <c r="G461" s="7">
        <f t="shared" si="49"/>
        <v>0.1</v>
      </c>
      <c r="H461" s="7">
        <f t="shared" si="47"/>
        <v>3.7999999999980081</v>
      </c>
    </row>
    <row r="462" spans="6:8" x14ac:dyDescent="0.3">
      <c r="G462" s="7">
        <f t="shared" si="49"/>
        <v>0.1</v>
      </c>
      <c r="H462" s="7">
        <f t="shared" si="47"/>
        <v>3.8999999999980082</v>
      </c>
    </row>
    <row r="463" spans="6:8" x14ac:dyDescent="0.3">
      <c r="G463" s="7">
        <f t="shared" si="49"/>
        <v>0.1</v>
      </c>
      <c r="H463" s="7">
        <f t="shared" si="47"/>
        <v>3.9999999999980083</v>
      </c>
    </row>
    <row r="464" spans="6:8" x14ac:dyDescent="0.3">
      <c r="G464" s="7">
        <f t="shared" si="49"/>
        <v>0.1</v>
      </c>
      <c r="H464" s="7">
        <f t="shared" si="47"/>
        <v>4.0999999999980083</v>
      </c>
    </row>
    <row r="465" spans="7:8" x14ac:dyDescent="0.3">
      <c r="G465" s="7">
        <f t="shared" si="49"/>
        <v>0.1</v>
      </c>
      <c r="H465" s="7">
        <f t="shared" si="47"/>
        <v>4.199999999998008</v>
      </c>
    </row>
    <row r="466" spans="7:8" x14ac:dyDescent="0.3">
      <c r="G466" s="7">
        <f t="shared" si="49"/>
        <v>0.1</v>
      </c>
      <c r="H466" s="7">
        <f t="shared" si="47"/>
        <v>4.2999999999980076</v>
      </c>
    </row>
    <row r="467" spans="7:8" x14ac:dyDescent="0.3">
      <c r="G467" s="7">
        <f t="shared" si="49"/>
        <v>0.1</v>
      </c>
      <c r="H467" s="7">
        <f t="shared" si="47"/>
        <v>4.3999999999980073</v>
      </c>
    </row>
    <row r="468" spans="7:8" x14ac:dyDescent="0.3">
      <c r="G468" s="7">
        <f t="shared" si="49"/>
        <v>0.1</v>
      </c>
      <c r="H468" s="7">
        <f t="shared" si="47"/>
        <v>4.4999999999980069</v>
      </c>
    </row>
    <row r="469" spans="7:8" x14ac:dyDescent="0.3">
      <c r="G469" s="7">
        <f t="shared" si="49"/>
        <v>0.1</v>
      </c>
      <c r="H469" s="7">
        <f t="shared" si="47"/>
        <v>4.5999999999980066</v>
      </c>
    </row>
    <row r="470" spans="7:8" x14ac:dyDescent="0.3">
      <c r="G470" s="7">
        <f t="shared" si="49"/>
        <v>0.1</v>
      </c>
      <c r="H470" s="7">
        <f t="shared" si="47"/>
        <v>4.6999999999980062</v>
      </c>
    </row>
    <row r="471" spans="7:8" x14ac:dyDescent="0.3">
      <c r="G471" s="7">
        <f t="shared" si="49"/>
        <v>0.1</v>
      </c>
      <c r="H471" s="7">
        <f t="shared" si="47"/>
        <v>4.7999999999980059</v>
      </c>
    </row>
    <row r="472" spans="7:8" x14ac:dyDescent="0.3">
      <c r="G472" s="7">
        <f t="shared" si="49"/>
        <v>0.1</v>
      </c>
      <c r="H472" s="7">
        <f t="shared" si="47"/>
        <v>4.8999999999980055</v>
      </c>
    </row>
    <row r="473" spans="7:8" x14ac:dyDescent="0.3">
      <c r="G473" s="7">
        <f t="shared" si="49"/>
        <v>0.1</v>
      </c>
      <c r="H473" s="7">
        <f t="shared" ref="H473:H536" si="50">H472-F473+G473</f>
        <v>4.9999999999980052</v>
      </c>
    </row>
    <row r="474" spans="7:8" x14ac:dyDescent="0.3">
      <c r="G474" s="7">
        <f t="shared" ref="G474:G537" si="51">ROUND((H473-F474)*$B$25,1)</f>
        <v>0.1</v>
      </c>
      <c r="H474" s="7">
        <f t="shared" si="50"/>
        <v>5.0999999999980048</v>
      </c>
    </row>
    <row r="475" spans="7:8" x14ac:dyDescent="0.3">
      <c r="G475" s="7">
        <f t="shared" si="51"/>
        <v>0.1</v>
      </c>
      <c r="H475" s="7">
        <f t="shared" si="50"/>
        <v>5.1999999999980044</v>
      </c>
    </row>
    <row r="476" spans="7:8" x14ac:dyDescent="0.3">
      <c r="G476" s="7">
        <f t="shared" si="51"/>
        <v>0.1</v>
      </c>
      <c r="H476" s="7">
        <f t="shared" si="50"/>
        <v>5.2999999999980041</v>
      </c>
    </row>
    <row r="477" spans="7:8" x14ac:dyDescent="0.3">
      <c r="G477" s="7">
        <f t="shared" si="51"/>
        <v>0.1</v>
      </c>
      <c r="H477" s="7">
        <f t="shared" si="50"/>
        <v>5.3999999999980037</v>
      </c>
    </row>
    <row r="478" spans="7:8" x14ac:dyDescent="0.3">
      <c r="G478" s="7">
        <f t="shared" si="51"/>
        <v>0.1</v>
      </c>
      <c r="H478" s="7">
        <f t="shared" si="50"/>
        <v>5.4999999999980034</v>
      </c>
    </row>
    <row r="479" spans="7:8" x14ac:dyDescent="0.3">
      <c r="G479" s="7">
        <f t="shared" si="51"/>
        <v>0.2</v>
      </c>
      <c r="H479" s="7">
        <f t="shared" si="50"/>
        <v>5.6999999999980036</v>
      </c>
    </row>
    <row r="480" spans="7:8" x14ac:dyDescent="0.3">
      <c r="G480" s="7">
        <f t="shared" si="51"/>
        <v>0.2</v>
      </c>
      <c r="H480" s="7">
        <f t="shared" si="50"/>
        <v>5.8999999999980037</v>
      </c>
    </row>
    <row r="481" spans="7:8" x14ac:dyDescent="0.3">
      <c r="G481" s="7">
        <f t="shared" si="51"/>
        <v>0.2</v>
      </c>
      <c r="H481" s="7">
        <f t="shared" si="50"/>
        <v>6.0999999999980039</v>
      </c>
    </row>
    <row r="482" spans="7:8" x14ac:dyDescent="0.3">
      <c r="G482" s="7">
        <f t="shared" si="51"/>
        <v>0.2</v>
      </c>
      <c r="H482" s="7">
        <f t="shared" si="50"/>
        <v>6.2999999999980041</v>
      </c>
    </row>
    <row r="483" spans="7:8" x14ac:dyDescent="0.3">
      <c r="G483" s="7">
        <f t="shared" si="51"/>
        <v>0.2</v>
      </c>
      <c r="H483" s="7">
        <f t="shared" si="50"/>
        <v>6.4999999999980043</v>
      </c>
    </row>
    <row r="484" spans="7:8" x14ac:dyDescent="0.3">
      <c r="G484" s="7">
        <f t="shared" si="51"/>
        <v>0.2</v>
      </c>
      <c r="H484" s="7">
        <f t="shared" si="50"/>
        <v>6.6999999999980044</v>
      </c>
    </row>
    <row r="485" spans="7:8" x14ac:dyDescent="0.3">
      <c r="G485" s="7">
        <f t="shared" si="51"/>
        <v>0.2</v>
      </c>
      <c r="H485" s="7">
        <f t="shared" si="50"/>
        <v>6.8999999999980046</v>
      </c>
    </row>
    <row r="486" spans="7:8" x14ac:dyDescent="0.3">
      <c r="G486" s="7">
        <f t="shared" si="51"/>
        <v>0.2</v>
      </c>
      <c r="H486" s="7">
        <f t="shared" si="50"/>
        <v>7.0999999999980048</v>
      </c>
    </row>
    <row r="487" spans="7:8" x14ac:dyDescent="0.3">
      <c r="G487" s="7">
        <f t="shared" si="51"/>
        <v>0.2</v>
      </c>
      <c r="H487" s="7">
        <f t="shared" si="50"/>
        <v>7.299999999998005</v>
      </c>
    </row>
    <row r="488" spans="7:8" x14ac:dyDescent="0.3">
      <c r="G488" s="7">
        <f t="shared" si="51"/>
        <v>0.2</v>
      </c>
      <c r="H488" s="7">
        <f t="shared" si="50"/>
        <v>7.4999999999980052</v>
      </c>
    </row>
    <row r="489" spans="7:8" x14ac:dyDescent="0.3">
      <c r="G489" s="7">
        <f t="shared" si="51"/>
        <v>0.2</v>
      </c>
      <c r="H489" s="7">
        <f t="shared" si="50"/>
        <v>7.6999999999980053</v>
      </c>
    </row>
    <row r="490" spans="7:8" x14ac:dyDescent="0.3">
      <c r="G490" s="7">
        <f t="shared" si="51"/>
        <v>0.2</v>
      </c>
      <c r="H490" s="7">
        <f t="shared" si="50"/>
        <v>7.8999999999980055</v>
      </c>
    </row>
    <row r="491" spans="7:8" x14ac:dyDescent="0.3">
      <c r="G491" s="7">
        <f t="shared" si="51"/>
        <v>0.2</v>
      </c>
      <c r="H491" s="7">
        <f t="shared" si="50"/>
        <v>8.0999999999980048</v>
      </c>
    </row>
    <row r="492" spans="7:8" x14ac:dyDescent="0.3">
      <c r="G492" s="7">
        <f t="shared" si="51"/>
        <v>0.2</v>
      </c>
      <c r="H492" s="7">
        <f t="shared" si="50"/>
        <v>8.2999999999980041</v>
      </c>
    </row>
    <row r="493" spans="7:8" x14ac:dyDescent="0.3">
      <c r="G493" s="7">
        <f t="shared" si="51"/>
        <v>0.2</v>
      </c>
      <c r="H493" s="7">
        <f t="shared" si="50"/>
        <v>8.4999999999980034</v>
      </c>
    </row>
    <row r="494" spans="7:8" x14ac:dyDescent="0.3">
      <c r="G494" s="7">
        <f t="shared" si="51"/>
        <v>0.2</v>
      </c>
      <c r="H494" s="7">
        <f t="shared" si="50"/>
        <v>8.6999999999980027</v>
      </c>
    </row>
    <row r="495" spans="7:8" x14ac:dyDescent="0.3">
      <c r="G495" s="7">
        <f t="shared" si="51"/>
        <v>0.2</v>
      </c>
      <c r="H495" s="7">
        <f t="shared" si="50"/>
        <v>8.899999999998002</v>
      </c>
    </row>
    <row r="496" spans="7:8" x14ac:dyDescent="0.3">
      <c r="G496" s="7">
        <f t="shared" si="51"/>
        <v>0.2</v>
      </c>
      <c r="H496" s="7">
        <f t="shared" si="50"/>
        <v>9.0999999999980012</v>
      </c>
    </row>
    <row r="497" spans="7:8" x14ac:dyDescent="0.3">
      <c r="G497" s="7">
        <f t="shared" si="51"/>
        <v>0.3</v>
      </c>
      <c r="H497" s="7">
        <f t="shared" si="50"/>
        <v>9.399999999998002</v>
      </c>
    </row>
    <row r="498" spans="7:8" x14ac:dyDescent="0.3">
      <c r="G498" s="7">
        <f t="shared" si="51"/>
        <v>0.3</v>
      </c>
      <c r="H498" s="7">
        <f t="shared" si="50"/>
        <v>9.6999999999980027</v>
      </c>
    </row>
    <row r="499" spans="7:8" x14ac:dyDescent="0.3">
      <c r="G499" s="7">
        <f t="shared" si="51"/>
        <v>0.3</v>
      </c>
      <c r="H499" s="7">
        <f t="shared" si="50"/>
        <v>9.9999999999980034</v>
      </c>
    </row>
    <row r="500" spans="7:8" x14ac:dyDescent="0.3">
      <c r="G500" s="7">
        <f t="shared" si="51"/>
        <v>0.3</v>
      </c>
      <c r="H500" s="7">
        <f t="shared" si="50"/>
        <v>10.299999999998004</v>
      </c>
    </row>
    <row r="501" spans="7:8" x14ac:dyDescent="0.3">
      <c r="G501" s="7">
        <f t="shared" si="51"/>
        <v>0.3</v>
      </c>
      <c r="H501" s="7">
        <f t="shared" si="50"/>
        <v>10.599999999998005</v>
      </c>
    </row>
    <row r="502" spans="7:8" x14ac:dyDescent="0.3">
      <c r="G502" s="7">
        <f t="shared" si="51"/>
        <v>0.3</v>
      </c>
      <c r="H502" s="7">
        <f t="shared" si="50"/>
        <v>10.899999999998006</v>
      </c>
    </row>
    <row r="503" spans="7:8" x14ac:dyDescent="0.3">
      <c r="G503" s="7">
        <f t="shared" si="51"/>
        <v>0.3</v>
      </c>
      <c r="H503" s="7">
        <f t="shared" si="50"/>
        <v>11.199999999998006</v>
      </c>
    </row>
    <row r="504" spans="7:8" x14ac:dyDescent="0.3">
      <c r="G504" s="7">
        <f t="shared" si="51"/>
        <v>0.3</v>
      </c>
      <c r="H504" s="7">
        <f t="shared" si="50"/>
        <v>11.499999999998007</v>
      </c>
    </row>
    <row r="505" spans="7:8" x14ac:dyDescent="0.3">
      <c r="G505" s="7">
        <f t="shared" si="51"/>
        <v>0.3</v>
      </c>
      <c r="H505" s="7">
        <f t="shared" si="50"/>
        <v>11.799999999998008</v>
      </c>
    </row>
    <row r="506" spans="7:8" x14ac:dyDescent="0.3">
      <c r="G506" s="7">
        <f t="shared" si="51"/>
        <v>0.3</v>
      </c>
      <c r="H506" s="7">
        <f t="shared" si="50"/>
        <v>12.099999999998008</v>
      </c>
    </row>
    <row r="507" spans="7:8" x14ac:dyDescent="0.3">
      <c r="G507" s="7">
        <f t="shared" si="51"/>
        <v>0.3</v>
      </c>
      <c r="H507" s="7">
        <f t="shared" si="50"/>
        <v>12.399999999998009</v>
      </c>
    </row>
    <row r="508" spans="7:8" x14ac:dyDescent="0.3">
      <c r="G508" s="7">
        <f t="shared" si="51"/>
        <v>0.3</v>
      </c>
      <c r="H508" s="7">
        <f t="shared" si="50"/>
        <v>12.69999999999801</v>
      </c>
    </row>
    <row r="509" spans="7:8" x14ac:dyDescent="0.3">
      <c r="G509" s="7">
        <f t="shared" si="51"/>
        <v>0.3</v>
      </c>
      <c r="H509" s="7">
        <f t="shared" si="50"/>
        <v>12.99999999999801</v>
      </c>
    </row>
    <row r="510" spans="7:8" x14ac:dyDescent="0.3">
      <c r="G510" s="7">
        <f t="shared" si="51"/>
        <v>0.4</v>
      </c>
      <c r="H510" s="7">
        <f t="shared" si="50"/>
        <v>13.399999999998011</v>
      </c>
    </row>
    <row r="511" spans="7:8" x14ac:dyDescent="0.3">
      <c r="G511" s="7">
        <f t="shared" si="51"/>
        <v>0.4</v>
      </c>
      <c r="H511" s="7">
        <f t="shared" si="50"/>
        <v>13.799999999998011</v>
      </c>
    </row>
    <row r="512" spans="7:8" x14ac:dyDescent="0.3">
      <c r="G512" s="7">
        <f t="shared" si="51"/>
        <v>0.4</v>
      </c>
      <c r="H512" s="7">
        <f t="shared" si="50"/>
        <v>14.199999999998012</v>
      </c>
    </row>
    <row r="513" spans="7:8" x14ac:dyDescent="0.3">
      <c r="G513" s="7">
        <f t="shared" si="51"/>
        <v>0.4</v>
      </c>
      <c r="H513" s="7">
        <f t="shared" si="50"/>
        <v>14.599999999998012</v>
      </c>
    </row>
    <row r="514" spans="7:8" x14ac:dyDescent="0.3">
      <c r="G514" s="7">
        <f t="shared" si="51"/>
        <v>0.4</v>
      </c>
      <c r="H514" s="7">
        <f t="shared" si="50"/>
        <v>14.999999999998012</v>
      </c>
    </row>
    <row r="515" spans="7:8" x14ac:dyDescent="0.3">
      <c r="G515" s="7">
        <f t="shared" si="51"/>
        <v>0.4</v>
      </c>
      <c r="H515" s="7">
        <f t="shared" si="50"/>
        <v>15.399999999998013</v>
      </c>
    </row>
    <row r="516" spans="7:8" x14ac:dyDescent="0.3">
      <c r="G516" s="7">
        <f t="shared" si="51"/>
        <v>0.4</v>
      </c>
      <c r="H516" s="7">
        <f t="shared" si="50"/>
        <v>15.799999999998013</v>
      </c>
    </row>
    <row r="517" spans="7:8" x14ac:dyDescent="0.3">
      <c r="G517" s="7">
        <f t="shared" si="51"/>
        <v>0.4</v>
      </c>
      <c r="H517" s="7">
        <f t="shared" si="50"/>
        <v>16.199999999998013</v>
      </c>
    </row>
    <row r="518" spans="7:8" x14ac:dyDescent="0.3">
      <c r="G518" s="7">
        <f t="shared" si="51"/>
        <v>0.4</v>
      </c>
      <c r="H518" s="7">
        <f t="shared" si="50"/>
        <v>16.599999999998012</v>
      </c>
    </row>
    <row r="519" spans="7:8" x14ac:dyDescent="0.3">
      <c r="G519" s="7">
        <f t="shared" si="51"/>
        <v>0.5</v>
      </c>
      <c r="H519" s="7">
        <f t="shared" si="50"/>
        <v>17.099999999998012</v>
      </c>
    </row>
    <row r="520" spans="7:8" x14ac:dyDescent="0.3">
      <c r="G520" s="7">
        <f t="shared" si="51"/>
        <v>0.5</v>
      </c>
      <c r="H520" s="7">
        <f t="shared" si="50"/>
        <v>17.599999999998012</v>
      </c>
    </row>
    <row r="521" spans="7:8" x14ac:dyDescent="0.3">
      <c r="G521" s="7">
        <f t="shared" si="51"/>
        <v>0.5</v>
      </c>
      <c r="H521" s="7">
        <f t="shared" si="50"/>
        <v>18.099999999998012</v>
      </c>
    </row>
    <row r="522" spans="7:8" x14ac:dyDescent="0.3">
      <c r="G522" s="7">
        <f t="shared" si="51"/>
        <v>0.5</v>
      </c>
      <c r="H522" s="7">
        <f t="shared" si="50"/>
        <v>18.599999999998012</v>
      </c>
    </row>
    <row r="523" spans="7:8" x14ac:dyDescent="0.3">
      <c r="G523" s="7">
        <f t="shared" si="51"/>
        <v>0.5</v>
      </c>
      <c r="H523" s="7">
        <f t="shared" si="50"/>
        <v>19.099999999998012</v>
      </c>
    </row>
    <row r="524" spans="7:8" x14ac:dyDescent="0.3">
      <c r="G524" s="7">
        <f t="shared" si="51"/>
        <v>0.5</v>
      </c>
      <c r="H524" s="7">
        <f t="shared" si="50"/>
        <v>19.599999999998012</v>
      </c>
    </row>
    <row r="525" spans="7:8" x14ac:dyDescent="0.3">
      <c r="G525" s="7">
        <f t="shared" si="51"/>
        <v>0.5</v>
      </c>
      <c r="H525" s="7">
        <f t="shared" si="50"/>
        <v>20.099999999998012</v>
      </c>
    </row>
    <row r="526" spans="7:8" x14ac:dyDescent="0.3">
      <c r="G526" s="7">
        <f t="shared" si="51"/>
        <v>0.6</v>
      </c>
      <c r="H526" s="7">
        <f t="shared" si="50"/>
        <v>20.699999999998013</v>
      </c>
    </row>
    <row r="527" spans="7:8" x14ac:dyDescent="0.3">
      <c r="G527" s="7">
        <f t="shared" si="51"/>
        <v>0.6</v>
      </c>
      <c r="H527" s="7">
        <f t="shared" si="50"/>
        <v>21.299999999998015</v>
      </c>
    </row>
    <row r="528" spans="7:8" x14ac:dyDescent="0.3">
      <c r="G528" s="7">
        <f t="shared" si="51"/>
        <v>0.6</v>
      </c>
      <c r="H528" s="7">
        <f t="shared" si="50"/>
        <v>21.899999999998016</v>
      </c>
    </row>
    <row r="529" spans="7:8" x14ac:dyDescent="0.3">
      <c r="G529" s="7">
        <f t="shared" si="51"/>
        <v>0.6</v>
      </c>
      <c r="H529" s="7">
        <f t="shared" si="50"/>
        <v>22.499999999998018</v>
      </c>
    </row>
    <row r="530" spans="7:8" x14ac:dyDescent="0.3">
      <c r="G530" s="7">
        <f t="shared" si="51"/>
        <v>0.6</v>
      </c>
      <c r="H530" s="7">
        <f t="shared" si="50"/>
        <v>23.099999999998019</v>
      </c>
    </row>
    <row r="531" spans="7:8" x14ac:dyDescent="0.3">
      <c r="G531" s="7">
        <f t="shared" si="51"/>
        <v>0.6</v>
      </c>
      <c r="H531" s="7">
        <f t="shared" si="50"/>
        <v>23.69999999999802</v>
      </c>
    </row>
    <row r="532" spans="7:8" x14ac:dyDescent="0.3">
      <c r="G532" s="7">
        <f t="shared" si="51"/>
        <v>0.7</v>
      </c>
      <c r="H532" s="7">
        <f t="shared" si="50"/>
        <v>24.39999999999802</v>
      </c>
    </row>
    <row r="533" spans="7:8" x14ac:dyDescent="0.3">
      <c r="G533" s="7">
        <f t="shared" si="51"/>
        <v>0.7</v>
      </c>
      <c r="H533" s="7">
        <f t="shared" si="50"/>
        <v>25.099999999998019</v>
      </c>
    </row>
    <row r="534" spans="7:8" x14ac:dyDescent="0.3">
      <c r="G534" s="7">
        <f t="shared" si="51"/>
        <v>0.7</v>
      </c>
      <c r="H534" s="7">
        <f t="shared" si="50"/>
        <v>25.799999999998018</v>
      </c>
    </row>
    <row r="535" spans="7:8" x14ac:dyDescent="0.3">
      <c r="G535" s="7">
        <f t="shared" si="51"/>
        <v>0.7</v>
      </c>
      <c r="H535" s="7">
        <f t="shared" si="50"/>
        <v>26.499999999998018</v>
      </c>
    </row>
    <row r="536" spans="7:8" x14ac:dyDescent="0.3">
      <c r="G536" s="7">
        <f t="shared" si="51"/>
        <v>0.7</v>
      </c>
      <c r="H536" s="7">
        <f t="shared" si="50"/>
        <v>27.199999999998017</v>
      </c>
    </row>
    <row r="537" spans="7:8" x14ac:dyDescent="0.3">
      <c r="G537" s="7">
        <f t="shared" si="51"/>
        <v>0.7</v>
      </c>
      <c r="H537" s="7">
        <f t="shared" ref="H537:H600" si="52">H536-F537+G537</f>
        <v>27.899999999998016</v>
      </c>
    </row>
    <row r="538" spans="7:8" x14ac:dyDescent="0.3">
      <c r="G538" s="7">
        <f t="shared" ref="G538:G601" si="53">ROUND((H537-F538)*$B$25,1)</f>
        <v>0.8</v>
      </c>
      <c r="H538" s="7">
        <f t="shared" si="52"/>
        <v>28.699999999998017</v>
      </c>
    </row>
    <row r="539" spans="7:8" x14ac:dyDescent="0.3">
      <c r="G539" s="7">
        <f t="shared" si="53"/>
        <v>0.8</v>
      </c>
      <c r="H539" s="7">
        <f t="shared" si="52"/>
        <v>29.499999999998018</v>
      </c>
    </row>
    <row r="540" spans="7:8" x14ac:dyDescent="0.3">
      <c r="G540" s="7">
        <f t="shared" si="53"/>
        <v>0.8</v>
      </c>
      <c r="H540" s="7">
        <f t="shared" si="52"/>
        <v>30.299999999998018</v>
      </c>
    </row>
    <row r="541" spans="7:8" x14ac:dyDescent="0.3">
      <c r="G541" s="7">
        <f t="shared" si="53"/>
        <v>0.8</v>
      </c>
      <c r="H541" s="7">
        <f t="shared" si="52"/>
        <v>31.099999999998019</v>
      </c>
    </row>
    <row r="542" spans="7:8" x14ac:dyDescent="0.3">
      <c r="G542" s="7">
        <f t="shared" si="53"/>
        <v>0.9</v>
      </c>
      <c r="H542" s="7">
        <f t="shared" si="52"/>
        <v>31.999999999998018</v>
      </c>
    </row>
    <row r="543" spans="7:8" x14ac:dyDescent="0.3">
      <c r="G543" s="7">
        <f t="shared" si="53"/>
        <v>0.9</v>
      </c>
      <c r="H543" s="7">
        <f t="shared" si="52"/>
        <v>32.899999999998016</v>
      </c>
    </row>
    <row r="544" spans="7:8" x14ac:dyDescent="0.3">
      <c r="G544" s="7">
        <f t="shared" si="53"/>
        <v>0.9</v>
      </c>
      <c r="H544" s="7">
        <f t="shared" si="52"/>
        <v>33.799999999998015</v>
      </c>
    </row>
    <row r="545" spans="7:8" x14ac:dyDescent="0.3">
      <c r="G545" s="7">
        <f t="shared" si="53"/>
        <v>0.9</v>
      </c>
      <c r="H545" s="7">
        <f t="shared" si="52"/>
        <v>34.699999999998013</v>
      </c>
    </row>
    <row r="546" spans="7:8" x14ac:dyDescent="0.3">
      <c r="G546" s="7">
        <f t="shared" si="53"/>
        <v>1</v>
      </c>
      <c r="H546" s="7">
        <f t="shared" si="52"/>
        <v>35.699999999998013</v>
      </c>
    </row>
    <row r="547" spans="7:8" x14ac:dyDescent="0.3">
      <c r="G547" s="7">
        <f t="shared" si="53"/>
        <v>1</v>
      </c>
      <c r="H547" s="7">
        <f t="shared" si="52"/>
        <v>36.699999999998013</v>
      </c>
    </row>
    <row r="548" spans="7:8" x14ac:dyDescent="0.3">
      <c r="G548" s="7">
        <f t="shared" si="53"/>
        <v>1</v>
      </c>
      <c r="H548" s="7">
        <f t="shared" si="52"/>
        <v>37.699999999998013</v>
      </c>
    </row>
    <row r="549" spans="7:8" x14ac:dyDescent="0.3">
      <c r="G549" s="7">
        <f t="shared" si="53"/>
        <v>1</v>
      </c>
      <c r="H549" s="7">
        <f t="shared" si="52"/>
        <v>38.699999999998013</v>
      </c>
    </row>
    <row r="550" spans="7:8" x14ac:dyDescent="0.3">
      <c r="G550" s="7">
        <f t="shared" si="53"/>
        <v>1.1000000000000001</v>
      </c>
      <c r="H550" s="7">
        <f t="shared" si="52"/>
        <v>39.799999999998015</v>
      </c>
    </row>
    <row r="551" spans="7:8" x14ac:dyDescent="0.3">
      <c r="G551" s="7">
        <f t="shared" si="53"/>
        <v>1.1000000000000001</v>
      </c>
      <c r="H551" s="7">
        <f t="shared" si="52"/>
        <v>40.899999999998016</v>
      </c>
    </row>
    <row r="552" spans="7:8" x14ac:dyDescent="0.3">
      <c r="G552" s="7">
        <f t="shared" si="53"/>
        <v>1.1000000000000001</v>
      </c>
      <c r="H552" s="7">
        <f t="shared" si="52"/>
        <v>41.999999999998018</v>
      </c>
    </row>
    <row r="553" spans="7:8" x14ac:dyDescent="0.3">
      <c r="G553" s="7">
        <f t="shared" si="53"/>
        <v>1.2</v>
      </c>
      <c r="H553" s="7">
        <f t="shared" si="52"/>
        <v>43.19999999999802</v>
      </c>
    </row>
    <row r="554" spans="7:8" x14ac:dyDescent="0.3">
      <c r="G554" s="7">
        <f t="shared" si="53"/>
        <v>1.2</v>
      </c>
      <c r="H554" s="7">
        <f t="shared" si="52"/>
        <v>44.399999999998023</v>
      </c>
    </row>
    <row r="555" spans="7:8" x14ac:dyDescent="0.3">
      <c r="G555" s="7">
        <f t="shared" si="53"/>
        <v>1.2</v>
      </c>
      <c r="H555" s="7">
        <f t="shared" si="52"/>
        <v>45.599999999998026</v>
      </c>
    </row>
    <row r="556" spans="7:8" x14ac:dyDescent="0.3">
      <c r="G556" s="7">
        <f t="shared" si="53"/>
        <v>1.3</v>
      </c>
      <c r="H556" s="7">
        <f t="shared" si="52"/>
        <v>46.899999999998023</v>
      </c>
    </row>
    <row r="557" spans="7:8" x14ac:dyDescent="0.3">
      <c r="G557" s="7">
        <f t="shared" si="53"/>
        <v>1.3</v>
      </c>
      <c r="H557" s="7">
        <f t="shared" si="52"/>
        <v>48.19999999999802</v>
      </c>
    </row>
    <row r="558" spans="7:8" x14ac:dyDescent="0.3">
      <c r="G558" s="7">
        <f t="shared" si="53"/>
        <v>1.3</v>
      </c>
      <c r="H558" s="7">
        <f t="shared" si="52"/>
        <v>49.499999999998018</v>
      </c>
    </row>
    <row r="559" spans="7:8" x14ac:dyDescent="0.3">
      <c r="G559" s="7">
        <f t="shared" si="53"/>
        <v>1.4</v>
      </c>
      <c r="H559" s="7">
        <f t="shared" si="52"/>
        <v>50.899999999998016</v>
      </c>
    </row>
    <row r="560" spans="7:8" x14ac:dyDescent="0.3">
      <c r="G560" s="7">
        <f t="shared" si="53"/>
        <v>1.4</v>
      </c>
      <c r="H560" s="7">
        <f t="shared" si="52"/>
        <v>52.299999999998015</v>
      </c>
    </row>
    <row r="561" spans="7:8" x14ac:dyDescent="0.3">
      <c r="G561" s="7">
        <f t="shared" si="53"/>
        <v>1.4</v>
      </c>
      <c r="H561" s="7">
        <f t="shared" si="52"/>
        <v>53.699999999998013</v>
      </c>
    </row>
    <row r="562" spans="7:8" x14ac:dyDescent="0.3">
      <c r="G562" s="7">
        <f t="shared" si="53"/>
        <v>1.5</v>
      </c>
      <c r="H562" s="7">
        <f t="shared" si="52"/>
        <v>55.199999999998013</v>
      </c>
    </row>
    <row r="563" spans="7:8" x14ac:dyDescent="0.3">
      <c r="G563" s="7">
        <f t="shared" si="53"/>
        <v>1.5</v>
      </c>
      <c r="H563" s="7">
        <f t="shared" si="52"/>
        <v>56.699999999998013</v>
      </c>
    </row>
    <row r="564" spans="7:8" x14ac:dyDescent="0.3">
      <c r="G564" s="7">
        <f t="shared" si="53"/>
        <v>1.6</v>
      </c>
      <c r="H564" s="7">
        <f t="shared" si="52"/>
        <v>58.299999999998015</v>
      </c>
    </row>
    <row r="565" spans="7:8" x14ac:dyDescent="0.3">
      <c r="G565" s="7">
        <f t="shared" si="53"/>
        <v>1.6</v>
      </c>
      <c r="H565" s="7">
        <f t="shared" si="52"/>
        <v>59.899999999998016</v>
      </c>
    </row>
    <row r="566" spans="7:8" x14ac:dyDescent="0.3">
      <c r="G566" s="7">
        <f t="shared" si="53"/>
        <v>1.6</v>
      </c>
      <c r="H566" s="7">
        <f t="shared" si="52"/>
        <v>61.499999999998018</v>
      </c>
    </row>
    <row r="567" spans="7:8" x14ac:dyDescent="0.3">
      <c r="G567" s="7">
        <f t="shared" si="53"/>
        <v>1.7</v>
      </c>
      <c r="H567" s="7">
        <f t="shared" si="52"/>
        <v>63.19999999999802</v>
      </c>
    </row>
    <row r="568" spans="7:8" x14ac:dyDescent="0.3">
      <c r="G568" s="7">
        <f t="shared" si="53"/>
        <v>1.7</v>
      </c>
      <c r="H568" s="7">
        <f t="shared" si="52"/>
        <v>64.899999999998016</v>
      </c>
    </row>
    <row r="569" spans="7:8" x14ac:dyDescent="0.3">
      <c r="G569" s="7">
        <f t="shared" si="53"/>
        <v>1.8</v>
      </c>
      <c r="H569" s="7">
        <f t="shared" si="52"/>
        <v>66.699999999998013</v>
      </c>
    </row>
    <row r="570" spans="7:8" x14ac:dyDescent="0.3">
      <c r="G570" s="7">
        <f t="shared" si="53"/>
        <v>1.8</v>
      </c>
      <c r="H570" s="7">
        <f t="shared" si="52"/>
        <v>68.49999999999801</v>
      </c>
    </row>
    <row r="571" spans="7:8" x14ac:dyDescent="0.3">
      <c r="G571" s="7">
        <f t="shared" si="53"/>
        <v>1.9</v>
      </c>
      <c r="H571" s="7">
        <f t="shared" si="52"/>
        <v>70.399999999998016</v>
      </c>
    </row>
    <row r="572" spans="7:8" x14ac:dyDescent="0.3">
      <c r="G572" s="7">
        <f t="shared" si="53"/>
        <v>1.9</v>
      </c>
      <c r="H572" s="7">
        <f t="shared" si="52"/>
        <v>72.299999999998022</v>
      </c>
    </row>
    <row r="573" spans="7:8" x14ac:dyDescent="0.3">
      <c r="G573" s="7">
        <f t="shared" si="53"/>
        <v>2</v>
      </c>
      <c r="H573" s="7">
        <f t="shared" si="52"/>
        <v>74.299999999998022</v>
      </c>
    </row>
    <row r="574" spans="7:8" x14ac:dyDescent="0.3">
      <c r="G574" s="7">
        <f t="shared" si="53"/>
        <v>2</v>
      </c>
      <c r="H574" s="7">
        <f t="shared" si="52"/>
        <v>76.299999999998022</v>
      </c>
    </row>
    <row r="575" spans="7:8" x14ac:dyDescent="0.3">
      <c r="G575" s="7">
        <f t="shared" si="53"/>
        <v>2.1</v>
      </c>
      <c r="H575" s="7">
        <f t="shared" si="52"/>
        <v>78.399999999998016</v>
      </c>
    </row>
    <row r="576" spans="7:8" x14ac:dyDescent="0.3">
      <c r="G576" s="7">
        <f t="shared" si="53"/>
        <v>2.2000000000000002</v>
      </c>
      <c r="H576" s="7">
        <f t="shared" si="52"/>
        <v>80.599999999998019</v>
      </c>
    </row>
    <row r="577" spans="7:8" x14ac:dyDescent="0.3">
      <c r="G577" s="7">
        <f t="shared" si="53"/>
        <v>2.2000000000000002</v>
      </c>
      <c r="H577" s="7">
        <f t="shared" si="52"/>
        <v>82.799999999998022</v>
      </c>
    </row>
    <row r="578" spans="7:8" x14ac:dyDescent="0.3">
      <c r="G578" s="7">
        <f t="shared" si="53"/>
        <v>2.2999999999999998</v>
      </c>
      <c r="H578" s="7">
        <f t="shared" si="52"/>
        <v>85.099999999998019</v>
      </c>
    </row>
    <row r="579" spans="7:8" x14ac:dyDescent="0.3">
      <c r="G579" s="7">
        <f t="shared" si="53"/>
        <v>2.2999999999999998</v>
      </c>
      <c r="H579" s="7">
        <f t="shared" si="52"/>
        <v>87.399999999998016</v>
      </c>
    </row>
    <row r="580" spans="7:8" x14ac:dyDescent="0.3">
      <c r="G580" s="7">
        <f t="shared" si="53"/>
        <v>2.4</v>
      </c>
      <c r="H580" s="7">
        <f t="shared" si="52"/>
        <v>89.799999999998022</v>
      </c>
    </row>
    <row r="581" spans="7:8" x14ac:dyDescent="0.3">
      <c r="G581" s="7">
        <f t="shared" si="53"/>
        <v>2.5</v>
      </c>
      <c r="H581" s="7">
        <f t="shared" si="52"/>
        <v>92.299999999998022</v>
      </c>
    </row>
    <row r="582" spans="7:8" x14ac:dyDescent="0.3">
      <c r="G582" s="7">
        <f t="shared" si="53"/>
        <v>2.5</v>
      </c>
      <c r="H582" s="7">
        <f t="shared" si="52"/>
        <v>94.799999999998022</v>
      </c>
    </row>
    <row r="583" spans="7:8" x14ac:dyDescent="0.3">
      <c r="G583" s="7">
        <f t="shared" si="53"/>
        <v>2.6</v>
      </c>
      <c r="H583" s="7">
        <f t="shared" si="52"/>
        <v>97.399999999998016</v>
      </c>
    </row>
    <row r="584" spans="7:8" x14ac:dyDescent="0.3">
      <c r="G584" s="7">
        <f t="shared" si="53"/>
        <v>2.7</v>
      </c>
      <c r="H584" s="7">
        <f t="shared" si="52"/>
        <v>100.09999999999802</v>
      </c>
    </row>
    <row r="585" spans="7:8" x14ac:dyDescent="0.3">
      <c r="G585" s="7">
        <f t="shared" si="53"/>
        <v>2.8</v>
      </c>
      <c r="H585" s="7">
        <f t="shared" si="52"/>
        <v>102.89999999999802</v>
      </c>
    </row>
    <row r="586" spans="7:8" x14ac:dyDescent="0.3">
      <c r="G586" s="7">
        <f t="shared" si="53"/>
        <v>2.8</v>
      </c>
      <c r="H586" s="7">
        <f t="shared" si="52"/>
        <v>105.69999999999801</v>
      </c>
    </row>
    <row r="587" spans="7:8" x14ac:dyDescent="0.3">
      <c r="G587" s="7">
        <f t="shared" si="53"/>
        <v>2.9</v>
      </c>
      <c r="H587" s="7">
        <f t="shared" si="52"/>
        <v>108.59999999999802</v>
      </c>
    </row>
    <row r="588" spans="7:8" x14ac:dyDescent="0.3">
      <c r="G588" s="7">
        <f t="shared" si="53"/>
        <v>3</v>
      </c>
      <c r="H588" s="7">
        <f t="shared" si="52"/>
        <v>111.59999999999802</v>
      </c>
    </row>
    <row r="589" spans="7:8" x14ac:dyDescent="0.3">
      <c r="G589" s="7">
        <f t="shared" si="53"/>
        <v>3.1</v>
      </c>
      <c r="H589" s="7">
        <f t="shared" si="52"/>
        <v>114.69999999999801</v>
      </c>
    </row>
    <row r="590" spans="7:8" x14ac:dyDescent="0.3">
      <c r="G590" s="7">
        <f t="shared" si="53"/>
        <v>3.2</v>
      </c>
      <c r="H590" s="7">
        <f t="shared" si="52"/>
        <v>117.89999999999802</v>
      </c>
    </row>
    <row r="591" spans="7:8" x14ac:dyDescent="0.3">
      <c r="G591" s="7">
        <f t="shared" si="53"/>
        <v>3.2</v>
      </c>
      <c r="H591" s="7">
        <f t="shared" si="52"/>
        <v>121.09999999999802</v>
      </c>
    </row>
    <row r="592" spans="7:8" x14ac:dyDescent="0.3">
      <c r="G592" s="7">
        <f t="shared" si="53"/>
        <v>3.3</v>
      </c>
      <c r="H592" s="7">
        <f t="shared" si="52"/>
        <v>124.39999999999802</v>
      </c>
    </row>
    <row r="593" spans="7:8" x14ac:dyDescent="0.3">
      <c r="G593" s="7">
        <f t="shared" si="53"/>
        <v>3.4</v>
      </c>
      <c r="H593" s="7">
        <f t="shared" si="52"/>
        <v>127.79999999999802</v>
      </c>
    </row>
    <row r="594" spans="7:8" x14ac:dyDescent="0.3">
      <c r="G594" s="7">
        <f t="shared" si="53"/>
        <v>3.5</v>
      </c>
      <c r="H594" s="7">
        <f t="shared" si="52"/>
        <v>131.29999999999802</v>
      </c>
    </row>
    <row r="595" spans="7:8" x14ac:dyDescent="0.3">
      <c r="G595" s="7">
        <f t="shared" si="53"/>
        <v>3.6</v>
      </c>
      <c r="H595" s="7">
        <f t="shared" si="52"/>
        <v>134.89999999999802</v>
      </c>
    </row>
    <row r="596" spans="7:8" x14ac:dyDescent="0.3">
      <c r="G596" s="7">
        <f t="shared" si="53"/>
        <v>3.7</v>
      </c>
      <c r="H596" s="7">
        <f t="shared" si="52"/>
        <v>138.599999999998</v>
      </c>
    </row>
    <row r="597" spans="7:8" x14ac:dyDescent="0.3">
      <c r="G597" s="7">
        <f t="shared" si="53"/>
        <v>3.8</v>
      </c>
      <c r="H597" s="7">
        <f t="shared" si="52"/>
        <v>142.39999999999802</v>
      </c>
    </row>
    <row r="598" spans="7:8" x14ac:dyDescent="0.3">
      <c r="G598" s="7">
        <f t="shared" si="53"/>
        <v>3.9</v>
      </c>
      <c r="H598" s="7">
        <f t="shared" si="52"/>
        <v>146.29999999999802</v>
      </c>
    </row>
    <row r="599" spans="7:8" x14ac:dyDescent="0.3">
      <c r="G599" s="7">
        <f t="shared" si="53"/>
        <v>4</v>
      </c>
      <c r="H599" s="7">
        <f t="shared" si="52"/>
        <v>150.29999999999802</v>
      </c>
    </row>
    <row r="600" spans="7:8" x14ac:dyDescent="0.3">
      <c r="G600" s="7">
        <f t="shared" si="53"/>
        <v>4.0999999999999996</v>
      </c>
      <c r="H600" s="7">
        <f t="shared" si="52"/>
        <v>154.39999999999802</v>
      </c>
    </row>
    <row r="601" spans="7:8" x14ac:dyDescent="0.3">
      <c r="G601" s="7">
        <f t="shared" si="53"/>
        <v>4.2</v>
      </c>
      <c r="H601" s="7">
        <f t="shared" ref="H601:H664" si="54">H600-F601+G601</f>
        <v>158.599999999998</v>
      </c>
    </row>
    <row r="602" spans="7:8" x14ac:dyDescent="0.3">
      <c r="G602" s="7">
        <f t="shared" ref="G602:G665" si="55">ROUND((H601-F602)*$B$25,1)</f>
        <v>4.4000000000000004</v>
      </c>
      <c r="H602" s="7">
        <f t="shared" si="54"/>
        <v>162.99999999999801</v>
      </c>
    </row>
    <row r="603" spans="7:8" x14ac:dyDescent="0.3">
      <c r="G603" s="7">
        <f t="shared" si="55"/>
        <v>4.5</v>
      </c>
      <c r="H603" s="7">
        <f t="shared" si="54"/>
        <v>167.49999999999801</v>
      </c>
    </row>
    <row r="604" spans="7:8" x14ac:dyDescent="0.3">
      <c r="G604" s="7">
        <f t="shared" si="55"/>
        <v>4.5999999999999996</v>
      </c>
      <c r="H604" s="7">
        <f t="shared" si="54"/>
        <v>172.099999999998</v>
      </c>
    </row>
    <row r="605" spans="7:8" x14ac:dyDescent="0.3">
      <c r="G605" s="7">
        <f t="shared" si="55"/>
        <v>4.7</v>
      </c>
      <c r="H605" s="7">
        <f t="shared" si="54"/>
        <v>176.79999999999799</v>
      </c>
    </row>
    <row r="606" spans="7:8" x14ac:dyDescent="0.3">
      <c r="G606" s="7">
        <f t="shared" si="55"/>
        <v>4.9000000000000004</v>
      </c>
      <c r="H606" s="7">
        <f t="shared" si="54"/>
        <v>181.699999999998</v>
      </c>
    </row>
    <row r="607" spans="7:8" x14ac:dyDescent="0.3">
      <c r="G607" s="7">
        <f t="shared" si="55"/>
        <v>5</v>
      </c>
      <c r="H607" s="7">
        <f t="shared" si="54"/>
        <v>186.699999999998</v>
      </c>
    </row>
    <row r="608" spans="7:8" x14ac:dyDescent="0.3">
      <c r="G608" s="7">
        <f t="shared" si="55"/>
        <v>5.0999999999999996</v>
      </c>
      <c r="H608" s="7">
        <f t="shared" si="54"/>
        <v>191.79999999999799</v>
      </c>
    </row>
    <row r="609" spans="7:8" x14ac:dyDescent="0.3">
      <c r="G609" s="7">
        <f t="shared" si="55"/>
        <v>5.3</v>
      </c>
      <c r="H609" s="7">
        <f t="shared" si="54"/>
        <v>197.099999999998</v>
      </c>
    </row>
    <row r="610" spans="7:8" x14ac:dyDescent="0.3">
      <c r="G610" s="7">
        <f t="shared" si="55"/>
        <v>5.4</v>
      </c>
      <c r="H610" s="7">
        <f t="shared" si="54"/>
        <v>202.49999999999801</v>
      </c>
    </row>
    <row r="611" spans="7:8" x14ac:dyDescent="0.3">
      <c r="G611" s="7">
        <f t="shared" si="55"/>
        <v>5.6</v>
      </c>
      <c r="H611" s="7">
        <f t="shared" si="54"/>
        <v>208.099999999998</v>
      </c>
    </row>
    <row r="612" spans="7:8" x14ac:dyDescent="0.3">
      <c r="G612" s="7">
        <f t="shared" si="55"/>
        <v>5.7</v>
      </c>
      <c r="H612" s="7">
        <f t="shared" si="54"/>
        <v>213.79999999999799</v>
      </c>
    </row>
    <row r="613" spans="7:8" x14ac:dyDescent="0.3">
      <c r="G613" s="7">
        <f t="shared" si="55"/>
        <v>5.9</v>
      </c>
      <c r="H613" s="7">
        <f t="shared" si="54"/>
        <v>219.699999999998</v>
      </c>
    </row>
    <row r="614" spans="7:8" x14ac:dyDescent="0.3">
      <c r="G614" s="7">
        <f t="shared" si="55"/>
        <v>6</v>
      </c>
      <c r="H614" s="7">
        <f t="shared" si="54"/>
        <v>225.699999999998</v>
      </c>
    </row>
    <row r="615" spans="7:8" x14ac:dyDescent="0.3">
      <c r="G615" s="7">
        <f t="shared" si="55"/>
        <v>6.2</v>
      </c>
      <c r="H615" s="7">
        <f t="shared" si="54"/>
        <v>231.89999999999799</v>
      </c>
    </row>
    <row r="616" spans="7:8" x14ac:dyDescent="0.3">
      <c r="G616" s="7">
        <f t="shared" si="55"/>
        <v>6.4</v>
      </c>
      <c r="H616" s="7">
        <f t="shared" si="54"/>
        <v>238.29999999999799</v>
      </c>
    </row>
    <row r="617" spans="7:8" x14ac:dyDescent="0.3">
      <c r="G617" s="7">
        <f t="shared" si="55"/>
        <v>6.6</v>
      </c>
      <c r="H617" s="7">
        <f t="shared" si="54"/>
        <v>244.89999999999799</v>
      </c>
    </row>
    <row r="618" spans="7:8" x14ac:dyDescent="0.3">
      <c r="G618" s="7">
        <f t="shared" si="55"/>
        <v>6.7</v>
      </c>
      <c r="H618" s="7">
        <f t="shared" si="54"/>
        <v>251.59999999999798</v>
      </c>
    </row>
    <row r="619" spans="7:8" x14ac:dyDescent="0.3">
      <c r="G619" s="7">
        <f t="shared" si="55"/>
        <v>6.9</v>
      </c>
      <c r="H619" s="7">
        <f t="shared" si="54"/>
        <v>258.49999999999795</v>
      </c>
    </row>
    <row r="620" spans="7:8" x14ac:dyDescent="0.3">
      <c r="G620" s="7">
        <f t="shared" si="55"/>
        <v>7.1</v>
      </c>
      <c r="H620" s="7">
        <f t="shared" si="54"/>
        <v>265.59999999999798</v>
      </c>
    </row>
    <row r="621" spans="7:8" x14ac:dyDescent="0.3">
      <c r="G621" s="7">
        <f t="shared" si="55"/>
        <v>7.3</v>
      </c>
      <c r="H621" s="7">
        <f t="shared" si="54"/>
        <v>272.89999999999799</v>
      </c>
    </row>
    <row r="622" spans="7:8" x14ac:dyDescent="0.3">
      <c r="G622" s="7">
        <f t="shared" si="55"/>
        <v>7.5</v>
      </c>
      <c r="H622" s="7">
        <f t="shared" si="54"/>
        <v>280.39999999999799</v>
      </c>
    </row>
    <row r="623" spans="7:8" x14ac:dyDescent="0.3">
      <c r="G623" s="7">
        <f t="shared" si="55"/>
        <v>7.7</v>
      </c>
      <c r="H623" s="7">
        <f t="shared" si="54"/>
        <v>288.09999999999798</v>
      </c>
    </row>
    <row r="624" spans="7:8" x14ac:dyDescent="0.3">
      <c r="G624" s="7">
        <f t="shared" si="55"/>
        <v>7.9</v>
      </c>
      <c r="H624" s="7">
        <f t="shared" si="54"/>
        <v>295.99999999999795</v>
      </c>
    </row>
    <row r="625" spans="7:8" x14ac:dyDescent="0.3">
      <c r="G625" s="7">
        <f t="shared" si="55"/>
        <v>8.1</v>
      </c>
      <c r="H625" s="7">
        <f t="shared" si="54"/>
        <v>304.09999999999798</v>
      </c>
    </row>
    <row r="626" spans="7:8" x14ac:dyDescent="0.3">
      <c r="G626" s="7">
        <f t="shared" si="55"/>
        <v>8.4</v>
      </c>
      <c r="H626" s="7">
        <f t="shared" si="54"/>
        <v>312.49999999999795</v>
      </c>
    </row>
    <row r="627" spans="7:8" x14ac:dyDescent="0.3">
      <c r="G627" s="7">
        <f t="shared" si="55"/>
        <v>8.6</v>
      </c>
      <c r="H627" s="7">
        <f t="shared" si="54"/>
        <v>321.09999999999798</v>
      </c>
    </row>
    <row r="628" spans="7:8" x14ac:dyDescent="0.3">
      <c r="G628" s="7">
        <f t="shared" si="55"/>
        <v>8.8000000000000007</v>
      </c>
      <c r="H628" s="7">
        <f t="shared" si="54"/>
        <v>329.89999999999799</v>
      </c>
    </row>
    <row r="629" spans="7:8" x14ac:dyDescent="0.3">
      <c r="G629" s="7">
        <f t="shared" si="55"/>
        <v>9.1</v>
      </c>
      <c r="H629" s="7">
        <f t="shared" si="54"/>
        <v>338.99999999999801</v>
      </c>
    </row>
    <row r="630" spans="7:8" x14ac:dyDescent="0.3">
      <c r="G630" s="7">
        <f t="shared" si="55"/>
        <v>9.3000000000000007</v>
      </c>
      <c r="H630" s="7">
        <f t="shared" si="54"/>
        <v>348.29999999999802</v>
      </c>
    </row>
    <row r="631" spans="7:8" x14ac:dyDescent="0.3">
      <c r="G631" s="7">
        <f t="shared" si="55"/>
        <v>9.6</v>
      </c>
      <c r="H631" s="7">
        <f t="shared" si="54"/>
        <v>357.89999999999804</v>
      </c>
    </row>
    <row r="632" spans="7:8" x14ac:dyDescent="0.3">
      <c r="G632" s="7">
        <f t="shared" si="55"/>
        <v>9.8000000000000007</v>
      </c>
      <c r="H632" s="7">
        <f t="shared" si="54"/>
        <v>367.69999999999806</v>
      </c>
    </row>
    <row r="633" spans="7:8" x14ac:dyDescent="0.3">
      <c r="G633" s="7">
        <f t="shared" si="55"/>
        <v>10.1</v>
      </c>
      <c r="H633" s="7">
        <f t="shared" si="54"/>
        <v>377.79999999999808</v>
      </c>
    </row>
    <row r="634" spans="7:8" x14ac:dyDescent="0.3">
      <c r="G634" s="7">
        <f t="shared" si="55"/>
        <v>10.4</v>
      </c>
      <c r="H634" s="7">
        <f t="shared" si="54"/>
        <v>388.19999999999806</v>
      </c>
    </row>
    <row r="635" spans="7:8" x14ac:dyDescent="0.3">
      <c r="G635" s="7">
        <f t="shared" si="55"/>
        <v>10.7</v>
      </c>
      <c r="H635" s="7">
        <f t="shared" si="54"/>
        <v>398.89999999999804</v>
      </c>
    </row>
    <row r="636" spans="7:8" x14ac:dyDescent="0.3">
      <c r="G636" s="7">
        <f t="shared" si="55"/>
        <v>11</v>
      </c>
      <c r="H636" s="7">
        <f t="shared" si="54"/>
        <v>409.89999999999804</v>
      </c>
    </row>
    <row r="637" spans="7:8" x14ac:dyDescent="0.3">
      <c r="G637" s="7">
        <f t="shared" si="55"/>
        <v>11.3</v>
      </c>
      <c r="H637" s="7">
        <f t="shared" si="54"/>
        <v>421.19999999999806</v>
      </c>
    </row>
    <row r="638" spans="7:8" x14ac:dyDescent="0.3">
      <c r="G638" s="7">
        <f t="shared" si="55"/>
        <v>11.6</v>
      </c>
      <c r="H638" s="7">
        <f t="shared" si="54"/>
        <v>432.79999999999808</v>
      </c>
    </row>
    <row r="639" spans="7:8" x14ac:dyDescent="0.3">
      <c r="G639" s="7">
        <f t="shared" si="55"/>
        <v>11.9</v>
      </c>
      <c r="H639" s="7">
        <f t="shared" si="54"/>
        <v>444.69999999999806</v>
      </c>
    </row>
    <row r="640" spans="7:8" x14ac:dyDescent="0.3">
      <c r="G640" s="7">
        <f t="shared" si="55"/>
        <v>12.2</v>
      </c>
      <c r="H640" s="7">
        <f t="shared" si="54"/>
        <v>456.89999999999804</v>
      </c>
    </row>
    <row r="641" spans="7:8" x14ac:dyDescent="0.3">
      <c r="G641" s="7">
        <f t="shared" si="55"/>
        <v>12.6</v>
      </c>
      <c r="H641" s="7">
        <f t="shared" si="54"/>
        <v>469.49999999999807</v>
      </c>
    </row>
    <row r="642" spans="7:8" x14ac:dyDescent="0.3">
      <c r="G642" s="7">
        <f t="shared" si="55"/>
        <v>12.9</v>
      </c>
      <c r="H642" s="7">
        <f t="shared" si="54"/>
        <v>482.39999999999804</v>
      </c>
    </row>
    <row r="643" spans="7:8" x14ac:dyDescent="0.3">
      <c r="G643" s="7">
        <f t="shared" si="55"/>
        <v>13.3</v>
      </c>
      <c r="H643" s="7">
        <f t="shared" si="54"/>
        <v>495.69999999999806</v>
      </c>
    </row>
    <row r="644" spans="7:8" x14ac:dyDescent="0.3">
      <c r="G644" s="7">
        <f t="shared" si="55"/>
        <v>13.6</v>
      </c>
      <c r="H644" s="7">
        <f t="shared" si="54"/>
        <v>509.29999999999808</v>
      </c>
    </row>
    <row r="645" spans="7:8" x14ac:dyDescent="0.3">
      <c r="G645" s="7">
        <f t="shared" si="55"/>
        <v>14</v>
      </c>
      <c r="H645" s="7">
        <f t="shared" si="54"/>
        <v>523.29999999999814</v>
      </c>
    </row>
    <row r="646" spans="7:8" x14ac:dyDescent="0.3">
      <c r="G646" s="7">
        <f t="shared" si="55"/>
        <v>14.4</v>
      </c>
      <c r="H646" s="7">
        <f t="shared" si="54"/>
        <v>537.69999999999811</v>
      </c>
    </row>
    <row r="647" spans="7:8" x14ac:dyDescent="0.3">
      <c r="G647" s="7">
        <f t="shared" si="55"/>
        <v>14.8</v>
      </c>
      <c r="H647" s="7">
        <f t="shared" si="54"/>
        <v>552.49999999999807</v>
      </c>
    </row>
    <row r="648" spans="7:8" x14ac:dyDescent="0.3">
      <c r="G648" s="7">
        <f t="shared" si="55"/>
        <v>15.2</v>
      </c>
      <c r="H648" s="7">
        <f t="shared" si="54"/>
        <v>567.69999999999811</v>
      </c>
    </row>
    <row r="649" spans="7:8" x14ac:dyDescent="0.3">
      <c r="G649" s="7">
        <f t="shared" si="55"/>
        <v>15.6</v>
      </c>
      <c r="H649" s="7">
        <f t="shared" si="54"/>
        <v>583.29999999999814</v>
      </c>
    </row>
    <row r="650" spans="7:8" x14ac:dyDescent="0.3">
      <c r="G650" s="7">
        <f t="shared" si="55"/>
        <v>16</v>
      </c>
      <c r="H650" s="7">
        <f t="shared" si="54"/>
        <v>599.29999999999814</v>
      </c>
    </row>
    <row r="651" spans="7:8" x14ac:dyDescent="0.3">
      <c r="G651" s="7">
        <f t="shared" si="55"/>
        <v>16.5</v>
      </c>
      <c r="H651" s="7">
        <f t="shared" si="54"/>
        <v>615.79999999999814</v>
      </c>
    </row>
    <row r="652" spans="7:8" x14ac:dyDescent="0.3">
      <c r="G652" s="7">
        <f t="shared" si="55"/>
        <v>16.899999999999999</v>
      </c>
      <c r="H652" s="7">
        <f t="shared" si="54"/>
        <v>632.69999999999811</v>
      </c>
    </row>
    <row r="653" spans="7:8" x14ac:dyDescent="0.3">
      <c r="G653" s="7">
        <f t="shared" si="55"/>
        <v>17.399999999999999</v>
      </c>
      <c r="H653" s="7">
        <f t="shared" si="54"/>
        <v>650.09999999999809</v>
      </c>
    </row>
    <row r="654" spans="7:8" x14ac:dyDescent="0.3">
      <c r="G654" s="7">
        <f t="shared" si="55"/>
        <v>17.899999999999999</v>
      </c>
      <c r="H654" s="7">
        <f t="shared" si="54"/>
        <v>667.99999999999807</v>
      </c>
    </row>
    <row r="655" spans="7:8" x14ac:dyDescent="0.3">
      <c r="G655" s="7">
        <f t="shared" si="55"/>
        <v>18.399999999999999</v>
      </c>
      <c r="H655" s="7">
        <f t="shared" si="54"/>
        <v>686.39999999999804</v>
      </c>
    </row>
    <row r="656" spans="7:8" x14ac:dyDescent="0.3">
      <c r="G656" s="7">
        <f t="shared" si="55"/>
        <v>18.899999999999999</v>
      </c>
      <c r="H656" s="7">
        <f t="shared" si="54"/>
        <v>705.29999999999802</v>
      </c>
    </row>
    <row r="657" spans="7:8" x14ac:dyDescent="0.3">
      <c r="G657" s="7">
        <f t="shared" si="55"/>
        <v>19.399999999999999</v>
      </c>
      <c r="H657" s="7">
        <f t="shared" si="54"/>
        <v>724.699999999998</v>
      </c>
    </row>
    <row r="658" spans="7:8" x14ac:dyDescent="0.3">
      <c r="G658" s="7">
        <f t="shared" si="55"/>
        <v>19.899999999999999</v>
      </c>
      <c r="H658" s="7">
        <f t="shared" si="54"/>
        <v>744.59999999999798</v>
      </c>
    </row>
    <row r="659" spans="7:8" x14ac:dyDescent="0.3">
      <c r="G659" s="7">
        <f t="shared" si="55"/>
        <v>20.5</v>
      </c>
      <c r="H659" s="7">
        <f t="shared" si="54"/>
        <v>765.09999999999798</v>
      </c>
    </row>
    <row r="660" spans="7:8" x14ac:dyDescent="0.3">
      <c r="G660" s="7">
        <f t="shared" si="55"/>
        <v>21</v>
      </c>
      <c r="H660" s="7">
        <f t="shared" si="54"/>
        <v>786.09999999999798</v>
      </c>
    </row>
    <row r="661" spans="7:8" x14ac:dyDescent="0.3">
      <c r="G661" s="7">
        <f t="shared" si="55"/>
        <v>21.6</v>
      </c>
      <c r="H661" s="7">
        <f t="shared" si="54"/>
        <v>807.699999999998</v>
      </c>
    </row>
    <row r="662" spans="7:8" x14ac:dyDescent="0.3">
      <c r="G662" s="7">
        <f t="shared" si="55"/>
        <v>22.2</v>
      </c>
      <c r="H662" s="7">
        <f t="shared" si="54"/>
        <v>829.89999999999804</v>
      </c>
    </row>
    <row r="663" spans="7:8" x14ac:dyDescent="0.3">
      <c r="G663" s="7">
        <f t="shared" si="55"/>
        <v>22.8</v>
      </c>
      <c r="H663" s="7">
        <f t="shared" si="54"/>
        <v>852.699999999998</v>
      </c>
    </row>
    <row r="664" spans="7:8" x14ac:dyDescent="0.3">
      <c r="G664" s="7">
        <f t="shared" si="55"/>
        <v>23.4</v>
      </c>
      <c r="H664" s="7">
        <f t="shared" si="54"/>
        <v>876.09999999999798</v>
      </c>
    </row>
    <row r="665" spans="7:8" x14ac:dyDescent="0.3">
      <c r="G665" s="7">
        <f t="shared" si="55"/>
        <v>24.1</v>
      </c>
      <c r="H665" s="7">
        <f t="shared" ref="H665:H728" si="56">H664-F665+G665</f>
        <v>900.199999999998</v>
      </c>
    </row>
    <row r="666" spans="7:8" x14ac:dyDescent="0.3">
      <c r="G666" s="7">
        <f t="shared" ref="G666:G729" si="57">ROUND((H665-F666)*$B$25,1)</f>
        <v>24.8</v>
      </c>
      <c r="H666" s="7">
        <f t="shared" si="56"/>
        <v>924.99999999999795</v>
      </c>
    </row>
    <row r="667" spans="7:8" x14ac:dyDescent="0.3">
      <c r="G667" s="7">
        <f t="shared" si="57"/>
        <v>25.4</v>
      </c>
      <c r="H667" s="7">
        <f t="shared" si="56"/>
        <v>950.39999999999793</v>
      </c>
    </row>
    <row r="668" spans="7:8" x14ac:dyDescent="0.3">
      <c r="G668" s="7">
        <f t="shared" si="57"/>
        <v>26.1</v>
      </c>
      <c r="H668" s="7">
        <f t="shared" si="56"/>
        <v>976.49999999999795</v>
      </c>
    </row>
    <row r="669" spans="7:8" x14ac:dyDescent="0.3">
      <c r="G669" s="7">
        <f t="shared" si="57"/>
        <v>26.9</v>
      </c>
      <c r="H669" s="7">
        <f t="shared" si="56"/>
        <v>1003.3999999999979</v>
      </c>
    </row>
    <row r="670" spans="7:8" x14ac:dyDescent="0.3">
      <c r="G670" s="7">
        <f t="shared" si="57"/>
        <v>27.6</v>
      </c>
      <c r="H670" s="7">
        <f t="shared" si="56"/>
        <v>1030.999999999998</v>
      </c>
    </row>
    <row r="671" spans="7:8" x14ac:dyDescent="0.3">
      <c r="G671" s="7">
        <f t="shared" si="57"/>
        <v>28.4</v>
      </c>
      <c r="H671" s="7">
        <f t="shared" si="56"/>
        <v>1059.399999999998</v>
      </c>
    </row>
    <row r="672" spans="7:8" x14ac:dyDescent="0.3">
      <c r="G672" s="7">
        <f t="shared" si="57"/>
        <v>29.1</v>
      </c>
      <c r="H672" s="7">
        <f t="shared" si="56"/>
        <v>1088.499999999998</v>
      </c>
    </row>
    <row r="673" spans="7:8" x14ac:dyDescent="0.3">
      <c r="G673" s="7">
        <f t="shared" si="57"/>
        <v>29.9</v>
      </c>
      <c r="H673" s="7">
        <f t="shared" si="56"/>
        <v>1118.399999999998</v>
      </c>
    </row>
    <row r="674" spans="7:8" x14ac:dyDescent="0.3">
      <c r="G674" s="7">
        <f t="shared" si="57"/>
        <v>30.8</v>
      </c>
      <c r="H674" s="7">
        <f t="shared" si="56"/>
        <v>1149.199999999998</v>
      </c>
    </row>
    <row r="675" spans="7:8" x14ac:dyDescent="0.3">
      <c r="G675" s="7">
        <f t="shared" si="57"/>
        <v>31.6</v>
      </c>
      <c r="H675" s="7">
        <f t="shared" si="56"/>
        <v>1180.7999999999979</v>
      </c>
    </row>
    <row r="676" spans="7:8" x14ac:dyDescent="0.3">
      <c r="G676" s="7">
        <f t="shared" si="57"/>
        <v>32.5</v>
      </c>
      <c r="H676" s="7">
        <f t="shared" si="56"/>
        <v>1213.2999999999979</v>
      </c>
    </row>
    <row r="677" spans="7:8" x14ac:dyDescent="0.3">
      <c r="G677" s="7">
        <f t="shared" si="57"/>
        <v>33.4</v>
      </c>
      <c r="H677" s="7">
        <f t="shared" si="56"/>
        <v>1246.699999999998</v>
      </c>
    </row>
    <row r="678" spans="7:8" x14ac:dyDescent="0.3">
      <c r="G678" s="7">
        <f t="shared" si="57"/>
        <v>34.299999999999997</v>
      </c>
      <c r="H678" s="7">
        <f t="shared" si="56"/>
        <v>1280.999999999998</v>
      </c>
    </row>
    <row r="679" spans="7:8" x14ac:dyDescent="0.3">
      <c r="G679" s="7">
        <f t="shared" si="57"/>
        <v>35.200000000000003</v>
      </c>
      <c r="H679" s="7">
        <f t="shared" si="56"/>
        <v>1316.199999999998</v>
      </c>
    </row>
    <row r="680" spans="7:8" x14ac:dyDescent="0.3">
      <c r="G680" s="7">
        <f t="shared" si="57"/>
        <v>36.200000000000003</v>
      </c>
      <c r="H680" s="7">
        <f t="shared" si="56"/>
        <v>1352.399999999998</v>
      </c>
    </row>
    <row r="681" spans="7:8" x14ac:dyDescent="0.3">
      <c r="G681" s="7">
        <f t="shared" si="57"/>
        <v>37.200000000000003</v>
      </c>
      <c r="H681" s="7">
        <f t="shared" si="56"/>
        <v>1389.5999999999981</v>
      </c>
    </row>
    <row r="682" spans="7:8" x14ac:dyDescent="0.3">
      <c r="G682" s="7">
        <f t="shared" si="57"/>
        <v>38.200000000000003</v>
      </c>
      <c r="H682" s="7">
        <f t="shared" si="56"/>
        <v>1427.7999999999981</v>
      </c>
    </row>
    <row r="683" spans="7:8" x14ac:dyDescent="0.3">
      <c r="G683" s="7">
        <f t="shared" si="57"/>
        <v>39.299999999999997</v>
      </c>
      <c r="H683" s="7">
        <f t="shared" si="56"/>
        <v>1467.0999999999981</v>
      </c>
    </row>
    <row r="684" spans="7:8" x14ac:dyDescent="0.3">
      <c r="G684" s="7">
        <f t="shared" si="57"/>
        <v>40.299999999999997</v>
      </c>
      <c r="H684" s="7">
        <f t="shared" si="56"/>
        <v>1507.399999999998</v>
      </c>
    </row>
    <row r="685" spans="7:8" x14ac:dyDescent="0.3">
      <c r="G685" s="7">
        <f t="shared" si="57"/>
        <v>41.5</v>
      </c>
      <c r="H685" s="7">
        <f t="shared" si="56"/>
        <v>1548.899999999998</v>
      </c>
    </row>
    <row r="686" spans="7:8" x14ac:dyDescent="0.3">
      <c r="G686" s="7">
        <f t="shared" si="57"/>
        <v>42.6</v>
      </c>
      <c r="H686" s="7">
        <f t="shared" si="56"/>
        <v>1591.499999999998</v>
      </c>
    </row>
    <row r="687" spans="7:8" x14ac:dyDescent="0.3">
      <c r="G687" s="7">
        <f t="shared" si="57"/>
        <v>43.8</v>
      </c>
      <c r="H687" s="7">
        <f t="shared" si="56"/>
        <v>1635.2999999999979</v>
      </c>
    </row>
    <row r="688" spans="7:8" x14ac:dyDescent="0.3">
      <c r="G688" s="7">
        <f t="shared" si="57"/>
        <v>45</v>
      </c>
      <c r="H688" s="7">
        <f t="shared" si="56"/>
        <v>1680.2999999999979</v>
      </c>
    </row>
    <row r="689" spans="7:8" x14ac:dyDescent="0.3">
      <c r="G689" s="7">
        <f t="shared" si="57"/>
        <v>46.2</v>
      </c>
      <c r="H689" s="7">
        <f t="shared" si="56"/>
        <v>1726.499999999998</v>
      </c>
    </row>
    <row r="690" spans="7:8" x14ac:dyDescent="0.3">
      <c r="G690" s="7">
        <f t="shared" si="57"/>
        <v>47.5</v>
      </c>
      <c r="H690" s="7">
        <f t="shared" si="56"/>
        <v>1773.999999999998</v>
      </c>
    </row>
    <row r="691" spans="7:8" x14ac:dyDescent="0.3">
      <c r="G691" s="7">
        <f t="shared" si="57"/>
        <v>48.8</v>
      </c>
      <c r="H691" s="7">
        <f t="shared" si="56"/>
        <v>1822.7999999999979</v>
      </c>
    </row>
    <row r="692" spans="7:8" x14ac:dyDescent="0.3">
      <c r="G692" s="7">
        <f t="shared" si="57"/>
        <v>50.1</v>
      </c>
      <c r="H692" s="7">
        <f t="shared" si="56"/>
        <v>1872.8999999999978</v>
      </c>
    </row>
    <row r="693" spans="7:8" x14ac:dyDescent="0.3">
      <c r="G693" s="7">
        <f t="shared" si="57"/>
        <v>51.5</v>
      </c>
      <c r="H693" s="7">
        <f t="shared" si="56"/>
        <v>1924.3999999999978</v>
      </c>
    </row>
    <row r="694" spans="7:8" x14ac:dyDescent="0.3">
      <c r="G694" s="7">
        <f t="shared" si="57"/>
        <v>52.9</v>
      </c>
      <c r="H694" s="7">
        <f t="shared" si="56"/>
        <v>1977.2999999999979</v>
      </c>
    </row>
    <row r="695" spans="7:8" x14ac:dyDescent="0.3">
      <c r="G695" s="7">
        <f t="shared" si="57"/>
        <v>54.4</v>
      </c>
      <c r="H695" s="7">
        <f t="shared" si="56"/>
        <v>2031.699999999998</v>
      </c>
    </row>
    <row r="696" spans="7:8" x14ac:dyDescent="0.3">
      <c r="G696" s="7">
        <f t="shared" si="57"/>
        <v>55.9</v>
      </c>
      <c r="H696" s="7">
        <f t="shared" si="56"/>
        <v>2087.5999999999981</v>
      </c>
    </row>
    <row r="697" spans="7:8" x14ac:dyDescent="0.3">
      <c r="G697" s="7">
        <f t="shared" si="57"/>
        <v>57.4</v>
      </c>
      <c r="H697" s="7">
        <f t="shared" si="56"/>
        <v>2144.9999999999982</v>
      </c>
    </row>
    <row r="698" spans="7:8" x14ac:dyDescent="0.3">
      <c r="G698" s="7">
        <f t="shared" si="57"/>
        <v>59</v>
      </c>
      <c r="H698" s="7">
        <f t="shared" si="56"/>
        <v>2203.9999999999982</v>
      </c>
    </row>
    <row r="699" spans="7:8" x14ac:dyDescent="0.3">
      <c r="G699" s="7">
        <f t="shared" si="57"/>
        <v>60.6</v>
      </c>
      <c r="H699" s="7">
        <f t="shared" si="56"/>
        <v>2264.5999999999981</v>
      </c>
    </row>
    <row r="700" spans="7:8" x14ac:dyDescent="0.3">
      <c r="G700" s="7">
        <f t="shared" si="57"/>
        <v>62.3</v>
      </c>
      <c r="H700" s="7">
        <f t="shared" si="56"/>
        <v>2326.8999999999983</v>
      </c>
    </row>
    <row r="701" spans="7:8" x14ac:dyDescent="0.3">
      <c r="G701" s="7">
        <f t="shared" si="57"/>
        <v>64</v>
      </c>
      <c r="H701" s="7">
        <f t="shared" si="56"/>
        <v>2390.8999999999983</v>
      </c>
    </row>
    <row r="702" spans="7:8" x14ac:dyDescent="0.3">
      <c r="G702" s="7">
        <f t="shared" si="57"/>
        <v>65.7</v>
      </c>
      <c r="H702" s="7">
        <f t="shared" si="56"/>
        <v>2456.5999999999981</v>
      </c>
    </row>
    <row r="703" spans="7:8" x14ac:dyDescent="0.3">
      <c r="G703" s="7">
        <f t="shared" si="57"/>
        <v>67.599999999999994</v>
      </c>
      <c r="H703" s="7">
        <f t="shared" si="56"/>
        <v>2524.199999999998</v>
      </c>
    </row>
    <row r="704" spans="7:8" x14ac:dyDescent="0.3">
      <c r="G704" s="7">
        <f t="shared" si="57"/>
        <v>69.400000000000006</v>
      </c>
      <c r="H704" s="7">
        <f t="shared" si="56"/>
        <v>2593.5999999999981</v>
      </c>
    </row>
    <row r="705" spans="7:8" x14ac:dyDescent="0.3">
      <c r="G705" s="7">
        <f t="shared" si="57"/>
        <v>71.3</v>
      </c>
      <c r="H705" s="7">
        <f t="shared" si="56"/>
        <v>2664.8999999999983</v>
      </c>
    </row>
    <row r="706" spans="7:8" x14ac:dyDescent="0.3">
      <c r="G706" s="7">
        <f t="shared" si="57"/>
        <v>73.3</v>
      </c>
      <c r="H706" s="7">
        <f t="shared" si="56"/>
        <v>2738.1999999999985</v>
      </c>
    </row>
    <row r="707" spans="7:8" x14ac:dyDescent="0.3">
      <c r="G707" s="7">
        <f t="shared" si="57"/>
        <v>75.3</v>
      </c>
      <c r="H707" s="7">
        <f t="shared" si="56"/>
        <v>2813.4999999999986</v>
      </c>
    </row>
    <row r="708" spans="7:8" x14ac:dyDescent="0.3">
      <c r="G708" s="7">
        <f t="shared" si="57"/>
        <v>77.400000000000006</v>
      </c>
      <c r="H708" s="7">
        <f t="shared" si="56"/>
        <v>2890.8999999999987</v>
      </c>
    </row>
    <row r="709" spans="7:8" x14ac:dyDescent="0.3">
      <c r="G709" s="7">
        <f t="shared" si="57"/>
        <v>79.5</v>
      </c>
      <c r="H709" s="7">
        <f t="shared" si="56"/>
        <v>2970.3999999999987</v>
      </c>
    </row>
    <row r="710" spans="7:8" x14ac:dyDescent="0.3">
      <c r="G710" s="7">
        <f t="shared" si="57"/>
        <v>81.7</v>
      </c>
      <c r="H710" s="7">
        <f t="shared" si="56"/>
        <v>3052.0999999999985</v>
      </c>
    </row>
    <row r="711" spans="7:8" x14ac:dyDescent="0.3">
      <c r="G711" s="7">
        <f t="shared" si="57"/>
        <v>83.9</v>
      </c>
      <c r="H711" s="7">
        <f t="shared" si="56"/>
        <v>3135.9999999999986</v>
      </c>
    </row>
    <row r="712" spans="7:8" x14ac:dyDescent="0.3">
      <c r="G712" s="7">
        <f t="shared" si="57"/>
        <v>86.2</v>
      </c>
      <c r="H712" s="7">
        <f t="shared" si="56"/>
        <v>3222.1999999999985</v>
      </c>
    </row>
    <row r="713" spans="7:8" x14ac:dyDescent="0.3">
      <c r="G713" s="7">
        <f t="shared" si="57"/>
        <v>88.6</v>
      </c>
      <c r="H713" s="7">
        <f t="shared" si="56"/>
        <v>3310.7999999999984</v>
      </c>
    </row>
    <row r="714" spans="7:8" x14ac:dyDescent="0.3">
      <c r="G714" s="7">
        <f t="shared" si="57"/>
        <v>91</v>
      </c>
      <c r="H714" s="7">
        <f t="shared" si="56"/>
        <v>3401.7999999999984</v>
      </c>
    </row>
    <row r="715" spans="7:8" x14ac:dyDescent="0.3">
      <c r="G715" s="7">
        <f t="shared" si="57"/>
        <v>93.5</v>
      </c>
      <c r="H715" s="7">
        <f t="shared" si="56"/>
        <v>3495.2999999999984</v>
      </c>
    </row>
    <row r="716" spans="7:8" x14ac:dyDescent="0.3">
      <c r="G716" s="7">
        <f t="shared" si="57"/>
        <v>96.1</v>
      </c>
      <c r="H716" s="7">
        <f t="shared" si="56"/>
        <v>3591.3999999999983</v>
      </c>
    </row>
    <row r="717" spans="7:8" x14ac:dyDescent="0.3">
      <c r="G717" s="7">
        <f t="shared" si="57"/>
        <v>98.8</v>
      </c>
      <c r="H717" s="7">
        <f t="shared" si="56"/>
        <v>3690.1999999999985</v>
      </c>
    </row>
    <row r="718" spans="7:8" x14ac:dyDescent="0.3">
      <c r="G718" s="7">
        <f t="shared" si="57"/>
        <v>101.5</v>
      </c>
      <c r="H718" s="7">
        <f t="shared" si="56"/>
        <v>3791.6999999999985</v>
      </c>
    </row>
    <row r="719" spans="7:8" x14ac:dyDescent="0.3">
      <c r="G719" s="7">
        <f t="shared" si="57"/>
        <v>104.3</v>
      </c>
      <c r="H719" s="7">
        <f t="shared" si="56"/>
        <v>3895.9999999999986</v>
      </c>
    </row>
    <row r="720" spans="7:8" x14ac:dyDescent="0.3">
      <c r="G720" s="7">
        <f t="shared" si="57"/>
        <v>107.1</v>
      </c>
      <c r="H720" s="7">
        <f t="shared" si="56"/>
        <v>4003.0999999999985</v>
      </c>
    </row>
    <row r="721" spans="7:8" x14ac:dyDescent="0.3">
      <c r="G721" s="7">
        <f t="shared" si="57"/>
        <v>110.1</v>
      </c>
      <c r="H721" s="7">
        <f t="shared" si="56"/>
        <v>4113.1999999999989</v>
      </c>
    </row>
    <row r="722" spans="7:8" x14ac:dyDescent="0.3">
      <c r="G722" s="7">
        <f t="shared" si="57"/>
        <v>113.1</v>
      </c>
      <c r="H722" s="7">
        <f t="shared" si="56"/>
        <v>4226.2999999999993</v>
      </c>
    </row>
    <row r="723" spans="7:8" x14ac:dyDescent="0.3">
      <c r="G723" s="7">
        <f t="shared" si="57"/>
        <v>116.2</v>
      </c>
      <c r="H723" s="7">
        <f t="shared" si="56"/>
        <v>4342.4999999999991</v>
      </c>
    </row>
    <row r="724" spans="7:8" x14ac:dyDescent="0.3">
      <c r="G724" s="7">
        <f t="shared" si="57"/>
        <v>119.4</v>
      </c>
      <c r="H724" s="7">
        <f t="shared" si="56"/>
        <v>4461.8999999999987</v>
      </c>
    </row>
    <row r="725" spans="7:8" x14ac:dyDescent="0.3">
      <c r="G725" s="7">
        <f t="shared" si="57"/>
        <v>122.7</v>
      </c>
      <c r="H725" s="7">
        <f t="shared" si="56"/>
        <v>4584.5999999999985</v>
      </c>
    </row>
    <row r="726" spans="7:8" x14ac:dyDescent="0.3">
      <c r="G726" s="7">
        <f t="shared" si="57"/>
        <v>126.1</v>
      </c>
      <c r="H726" s="7">
        <f t="shared" si="56"/>
        <v>4710.6999999999989</v>
      </c>
    </row>
    <row r="727" spans="7:8" x14ac:dyDescent="0.3">
      <c r="G727" s="7">
        <f t="shared" si="57"/>
        <v>129.5</v>
      </c>
      <c r="H727" s="7">
        <f t="shared" si="56"/>
        <v>4840.1999999999989</v>
      </c>
    </row>
    <row r="728" spans="7:8" x14ac:dyDescent="0.3">
      <c r="G728" s="7">
        <f t="shared" si="57"/>
        <v>133.1</v>
      </c>
      <c r="H728" s="7">
        <f t="shared" si="56"/>
        <v>4973.2999999999993</v>
      </c>
    </row>
    <row r="729" spans="7:8" x14ac:dyDescent="0.3">
      <c r="G729" s="7">
        <f t="shared" si="57"/>
        <v>136.80000000000001</v>
      </c>
      <c r="H729" s="7">
        <f t="shared" ref="H729:H769" si="58">H728-F729+G729</f>
        <v>5110.0999999999995</v>
      </c>
    </row>
    <row r="730" spans="7:8" x14ac:dyDescent="0.3">
      <c r="G730" s="7">
        <f t="shared" ref="G730:G769" si="59">ROUND((H729-F730)*$B$25,1)</f>
        <v>140.5</v>
      </c>
      <c r="H730" s="7">
        <f t="shared" si="58"/>
        <v>5250.5999999999995</v>
      </c>
    </row>
    <row r="731" spans="7:8" x14ac:dyDescent="0.3">
      <c r="G731" s="7">
        <f t="shared" si="59"/>
        <v>144.4</v>
      </c>
      <c r="H731" s="7">
        <f t="shared" si="58"/>
        <v>5394.9999999999991</v>
      </c>
    </row>
    <row r="732" spans="7:8" x14ac:dyDescent="0.3">
      <c r="G732" s="7">
        <f t="shared" si="59"/>
        <v>148.4</v>
      </c>
      <c r="H732" s="7">
        <f t="shared" si="58"/>
        <v>5543.3999999999987</v>
      </c>
    </row>
    <row r="733" spans="7:8" x14ac:dyDescent="0.3">
      <c r="G733" s="7">
        <f t="shared" si="59"/>
        <v>152.4</v>
      </c>
      <c r="H733" s="7">
        <f t="shared" si="58"/>
        <v>5695.7999999999984</v>
      </c>
    </row>
    <row r="734" spans="7:8" x14ac:dyDescent="0.3">
      <c r="G734" s="7">
        <f t="shared" si="59"/>
        <v>156.6</v>
      </c>
      <c r="H734" s="7">
        <f t="shared" si="58"/>
        <v>5852.3999999999987</v>
      </c>
    </row>
    <row r="735" spans="7:8" x14ac:dyDescent="0.3">
      <c r="G735" s="7">
        <f t="shared" si="59"/>
        <v>160.9</v>
      </c>
      <c r="H735" s="7">
        <f t="shared" si="58"/>
        <v>6013.2999999999984</v>
      </c>
    </row>
    <row r="736" spans="7:8" x14ac:dyDescent="0.3">
      <c r="G736" s="7">
        <f t="shared" si="59"/>
        <v>165.4</v>
      </c>
      <c r="H736" s="7">
        <f t="shared" si="58"/>
        <v>6178.699999999998</v>
      </c>
    </row>
    <row r="737" spans="7:8" x14ac:dyDescent="0.3">
      <c r="G737" s="7">
        <f t="shared" si="59"/>
        <v>169.9</v>
      </c>
      <c r="H737" s="7">
        <f t="shared" si="58"/>
        <v>6348.5999999999976</v>
      </c>
    </row>
    <row r="738" spans="7:8" x14ac:dyDescent="0.3">
      <c r="G738" s="7">
        <f t="shared" si="59"/>
        <v>174.6</v>
      </c>
      <c r="H738" s="7">
        <f t="shared" si="58"/>
        <v>6523.199999999998</v>
      </c>
    </row>
    <row r="739" spans="7:8" x14ac:dyDescent="0.3">
      <c r="G739" s="7">
        <f t="shared" si="59"/>
        <v>179.4</v>
      </c>
      <c r="H739" s="7">
        <f t="shared" si="58"/>
        <v>6702.5999999999976</v>
      </c>
    </row>
    <row r="740" spans="7:8" x14ac:dyDescent="0.3">
      <c r="G740" s="7">
        <f t="shared" si="59"/>
        <v>184.3</v>
      </c>
      <c r="H740" s="7">
        <f t="shared" si="58"/>
        <v>6886.8999999999978</v>
      </c>
    </row>
    <row r="741" spans="7:8" x14ac:dyDescent="0.3">
      <c r="G741" s="7">
        <f t="shared" si="59"/>
        <v>189.4</v>
      </c>
      <c r="H741" s="7">
        <f t="shared" si="58"/>
        <v>7076.2999999999975</v>
      </c>
    </row>
    <row r="742" spans="7:8" x14ac:dyDescent="0.3">
      <c r="G742" s="7">
        <f t="shared" si="59"/>
        <v>194.6</v>
      </c>
      <c r="H742" s="7">
        <f t="shared" si="58"/>
        <v>7270.8999999999978</v>
      </c>
    </row>
    <row r="743" spans="7:8" x14ac:dyDescent="0.3">
      <c r="G743" s="7">
        <f t="shared" si="59"/>
        <v>199.9</v>
      </c>
      <c r="H743" s="7">
        <f t="shared" si="58"/>
        <v>7470.7999999999975</v>
      </c>
    </row>
    <row r="744" spans="7:8" x14ac:dyDescent="0.3">
      <c r="G744" s="7">
        <f t="shared" si="59"/>
        <v>205.4</v>
      </c>
      <c r="H744" s="7">
        <f t="shared" si="58"/>
        <v>7676.1999999999971</v>
      </c>
    </row>
    <row r="745" spans="7:8" x14ac:dyDescent="0.3">
      <c r="G745" s="7">
        <f t="shared" si="59"/>
        <v>211.1</v>
      </c>
      <c r="H745" s="7">
        <f t="shared" si="58"/>
        <v>7887.2999999999975</v>
      </c>
    </row>
    <row r="746" spans="7:8" x14ac:dyDescent="0.3">
      <c r="G746" s="7">
        <f t="shared" si="59"/>
        <v>216.9</v>
      </c>
      <c r="H746" s="7">
        <f t="shared" si="58"/>
        <v>8104.1999999999971</v>
      </c>
    </row>
    <row r="747" spans="7:8" x14ac:dyDescent="0.3">
      <c r="G747" s="7">
        <f t="shared" si="59"/>
        <v>222.9</v>
      </c>
      <c r="H747" s="7">
        <f t="shared" si="58"/>
        <v>8327.0999999999967</v>
      </c>
    </row>
    <row r="748" spans="7:8" x14ac:dyDescent="0.3">
      <c r="G748" s="7">
        <f t="shared" si="59"/>
        <v>229</v>
      </c>
      <c r="H748" s="7">
        <f t="shared" si="58"/>
        <v>8556.0999999999967</v>
      </c>
    </row>
    <row r="749" spans="7:8" x14ac:dyDescent="0.3">
      <c r="G749" s="7">
        <f t="shared" si="59"/>
        <v>235.3</v>
      </c>
      <c r="H749" s="7">
        <f t="shared" si="58"/>
        <v>8791.399999999996</v>
      </c>
    </row>
    <row r="750" spans="7:8" x14ac:dyDescent="0.3">
      <c r="G750" s="7">
        <f t="shared" si="59"/>
        <v>241.8</v>
      </c>
      <c r="H750" s="7">
        <f t="shared" si="58"/>
        <v>9033.1999999999953</v>
      </c>
    </row>
    <row r="751" spans="7:8" x14ac:dyDescent="0.3">
      <c r="G751" s="7">
        <f t="shared" si="59"/>
        <v>248.4</v>
      </c>
      <c r="H751" s="7">
        <f t="shared" si="58"/>
        <v>9281.5999999999949</v>
      </c>
    </row>
    <row r="752" spans="7:8" x14ac:dyDescent="0.3">
      <c r="G752" s="7">
        <f t="shared" si="59"/>
        <v>255.2</v>
      </c>
      <c r="H752" s="7">
        <f t="shared" si="58"/>
        <v>9536.7999999999956</v>
      </c>
    </row>
    <row r="753" spans="7:8" x14ac:dyDescent="0.3">
      <c r="G753" s="7">
        <f t="shared" si="59"/>
        <v>262.3</v>
      </c>
      <c r="H753" s="7">
        <f t="shared" si="58"/>
        <v>9799.0999999999949</v>
      </c>
    </row>
    <row r="754" spans="7:8" x14ac:dyDescent="0.3">
      <c r="G754" s="7">
        <f t="shared" si="59"/>
        <v>269.5</v>
      </c>
      <c r="H754" s="7">
        <f t="shared" si="58"/>
        <v>10068.599999999995</v>
      </c>
    </row>
    <row r="755" spans="7:8" x14ac:dyDescent="0.3">
      <c r="G755" s="7">
        <f t="shared" si="59"/>
        <v>276.89999999999998</v>
      </c>
      <c r="H755" s="7">
        <f t="shared" si="58"/>
        <v>10345.499999999995</v>
      </c>
    </row>
    <row r="756" spans="7:8" x14ac:dyDescent="0.3">
      <c r="G756" s="7">
        <f t="shared" si="59"/>
        <v>284.5</v>
      </c>
      <c r="H756" s="7">
        <f t="shared" si="58"/>
        <v>10629.999999999995</v>
      </c>
    </row>
    <row r="757" spans="7:8" x14ac:dyDescent="0.3">
      <c r="G757" s="7">
        <f t="shared" si="59"/>
        <v>292.3</v>
      </c>
      <c r="H757" s="7">
        <f t="shared" si="58"/>
        <v>10922.299999999994</v>
      </c>
    </row>
    <row r="758" spans="7:8" x14ac:dyDescent="0.3">
      <c r="G758" s="7">
        <f t="shared" si="59"/>
        <v>300.39999999999998</v>
      </c>
      <c r="H758" s="7">
        <f t="shared" si="58"/>
        <v>11222.699999999993</v>
      </c>
    </row>
    <row r="759" spans="7:8" x14ac:dyDescent="0.3">
      <c r="G759" s="7">
        <f t="shared" si="59"/>
        <v>308.60000000000002</v>
      </c>
      <c r="H759" s="7">
        <f t="shared" si="58"/>
        <v>11531.299999999994</v>
      </c>
    </row>
    <row r="760" spans="7:8" x14ac:dyDescent="0.3">
      <c r="G760" s="7">
        <f t="shared" si="59"/>
        <v>317.10000000000002</v>
      </c>
      <c r="H760" s="7">
        <f t="shared" si="58"/>
        <v>11848.399999999994</v>
      </c>
    </row>
    <row r="761" spans="7:8" x14ac:dyDescent="0.3">
      <c r="G761" s="7">
        <f t="shared" si="59"/>
        <v>325.8</v>
      </c>
      <c r="H761" s="7">
        <f t="shared" si="58"/>
        <v>12174.199999999993</v>
      </c>
    </row>
    <row r="762" spans="7:8" x14ac:dyDescent="0.3">
      <c r="G762" s="7">
        <f t="shared" si="59"/>
        <v>334.8</v>
      </c>
      <c r="H762" s="7">
        <f t="shared" si="58"/>
        <v>12508.999999999993</v>
      </c>
    </row>
    <row r="763" spans="7:8" x14ac:dyDescent="0.3">
      <c r="G763" s="7">
        <f t="shared" si="59"/>
        <v>344</v>
      </c>
      <c r="H763" s="7">
        <f t="shared" si="58"/>
        <v>12852.999999999993</v>
      </c>
    </row>
    <row r="764" spans="7:8" x14ac:dyDescent="0.3">
      <c r="G764" s="7">
        <f t="shared" si="59"/>
        <v>353.5</v>
      </c>
      <c r="H764" s="7">
        <f t="shared" si="58"/>
        <v>13206.499999999993</v>
      </c>
    </row>
    <row r="765" spans="7:8" x14ac:dyDescent="0.3">
      <c r="G765" s="7">
        <f t="shared" si="59"/>
        <v>363.2</v>
      </c>
      <c r="H765" s="7">
        <f t="shared" si="58"/>
        <v>13569.699999999993</v>
      </c>
    </row>
    <row r="766" spans="7:8" x14ac:dyDescent="0.3">
      <c r="G766" s="7">
        <f t="shared" si="59"/>
        <v>373.2</v>
      </c>
      <c r="H766" s="7">
        <f t="shared" si="58"/>
        <v>13942.899999999994</v>
      </c>
    </row>
    <row r="767" spans="7:8" x14ac:dyDescent="0.3">
      <c r="G767" s="7">
        <f t="shared" si="59"/>
        <v>383.4</v>
      </c>
      <c r="H767" s="7">
        <f t="shared" si="58"/>
        <v>14326.299999999994</v>
      </c>
    </row>
    <row r="768" spans="7:8" x14ac:dyDescent="0.3">
      <c r="G768" s="7">
        <f t="shared" si="59"/>
        <v>394</v>
      </c>
      <c r="H768" s="7">
        <f t="shared" si="58"/>
        <v>14720.299999999994</v>
      </c>
    </row>
    <row r="769" spans="7:8" x14ac:dyDescent="0.3">
      <c r="G769" s="7">
        <f t="shared" si="59"/>
        <v>404.8</v>
      </c>
      <c r="H769" s="7">
        <f t="shared" si="58"/>
        <v>15125.099999999993</v>
      </c>
    </row>
  </sheetData>
  <dataValidations disablePrompts="1" count="1">
    <dataValidation type="whole" allowBlank="1" showInputMessage="1" showErrorMessage="1" sqref="B4">
      <formula1>12</formula1>
      <formula2>60</formula2>
    </dataValidation>
  </dataValidations>
  <printOptions horizontalCentered="1" verticalCentered="1"/>
  <pageMargins left="0.45" right="0.45" top="0.5" bottom="0.5" header="0.3" footer="0.3"/>
  <pageSetup orientation="landscape" r:id="rId1"/>
  <headerFooter>
    <oddHeader>&amp;C&amp;F</oddHeader>
    <oddFooter>&amp;LPage &amp;P of &amp;N&amp;C&amp;A&amp;R&amp;D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tabSelected="1" workbookViewId="0">
      <selection activeCell="C5" sqref="C5"/>
    </sheetView>
  </sheetViews>
  <sheetFormatPr defaultRowHeight="15.6" x14ac:dyDescent="0.3"/>
  <cols>
    <col min="1" max="1" width="8.796875" style="20"/>
    <col min="2" max="2" width="27" style="20" bestFit="1" customWidth="1"/>
    <col min="3" max="3" width="10.09765625" style="20" bestFit="1" customWidth="1"/>
    <col min="4" max="4" width="8.796875" style="20"/>
    <col min="5" max="5" width="9.296875" style="20" bestFit="1" customWidth="1"/>
    <col min="6" max="6" width="12.796875" style="20" bestFit="1" customWidth="1"/>
    <col min="7" max="7" width="14.8984375" style="20" bestFit="1" customWidth="1"/>
    <col min="8" max="8" width="13.09765625" style="20" bestFit="1" customWidth="1"/>
    <col min="9" max="16384" width="8.796875" style="20"/>
  </cols>
  <sheetData>
    <row r="4" spans="2:8" x14ac:dyDescent="0.3">
      <c r="B4" s="46" t="s">
        <v>24</v>
      </c>
      <c r="C4" s="48">
        <v>5000</v>
      </c>
      <c r="D4" s="53" t="s">
        <v>23</v>
      </c>
      <c r="E4" s="53" t="s">
        <v>22</v>
      </c>
      <c r="F4" s="53" t="s">
        <v>21</v>
      </c>
      <c r="G4" s="53" t="s">
        <v>20</v>
      </c>
      <c r="H4" s="53" t="s">
        <v>19</v>
      </c>
    </row>
    <row r="5" spans="2:8" x14ac:dyDescent="0.3">
      <c r="B5" s="49" t="s">
        <v>18</v>
      </c>
      <c r="C5" s="50">
        <v>350</v>
      </c>
      <c r="D5" s="54">
        <v>0</v>
      </c>
      <c r="E5" s="54">
        <f>-C4</f>
        <v>-5000</v>
      </c>
      <c r="F5" s="54"/>
      <c r="G5" s="54"/>
      <c r="H5" s="55">
        <f>C4</f>
        <v>5000</v>
      </c>
    </row>
    <row r="6" spans="2:8" x14ac:dyDescent="0.3">
      <c r="B6" s="49" t="s">
        <v>16</v>
      </c>
      <c r="C6" s="51">
        <v>0.05</v>
      </c>
      <c r="D6" s="54">
        <f t="shared" ref="D6:D17" si="0">D5+1</f>
        <v>1</v>
      </c>
      <c r="E6" s="55">
        <f>F6</f>
        <v>250</v>
      </c>
      <c r="F6" s="55">
        <f>ROUND($C$6*H5,1)</f>
        <v>250</v>
      </c>
      <c r="G6" s="55">
        <f>ROUND((H5-F6)*$C$8,1)</f>
        <v>135.4</v>
      </c>
      <c r="H6" s="55">
        <f t="shared" ref="H6:H16" si="1">H5-F6+G6</f>
        <v>4885.3999999999996</v>
      </c>
    </row>
    <row r="7" spans="2:8" x14ac:dyDescent="0.3">
      <c r="B7" s="49" t="s">
        <v>14</v>
      </c>
      <c r="C7" s="50">
        <v>12</v>
      </c>
      <c r="D7" s="54">
        <f t="shared" si="0"/>
        <v>2</v>
      </c>
      <c r="E7" s="55">
        <f t="shared" ref="E7:E16" si="2">F7</f>
        <v>244.3</v>
      </c>
      <c r="F7" s="55">
        <f>ROUND($C$6*H6,1)</f>
        <v>244.3</v>
      </c>
      <c r="G7" s="55">
        <f>ROUND((H6-F7)*$C$8,1)</f>
        <v>132.30000000000001</v>
      </c>
      <c r="H7" s="55">
        <f t="shared" si="1"/>
        <v>4773.3999999999996</v>
      </c>
    </row>
    <row r="8" spans="2:8" x14ac:dyDescent="0.3">
      <c r="B8" s="49" t="s">
        <v>12</v>
      </c>
      <c r="C8" s="52">
        <v>2.8500000000000001E-2</v>
      </c>
      <c r="D8" s="54">
        <f t="shared" si="0"/>
        <v>3</v>
      </c>
      <c r="E8" s="55">
        <f t="shared" si="2"/>
        <v>238.7</v>
      </c>
      <c r="F8" s="55">
        <f t="shared" ref="F8:F17" si="3">ROUND($C$6*H7,1)</f>
        <v>238.7</v>
      </c>
      <c r="G8" s="55">
        <f t="shared" ref="G8:G17" si="4">ROUND((H7-F8)*$C$8,1)</f>
        <v>129.19999999999999</v>
      </c>
      <c r="H8" s="55">
        <f t="shared" si="1"/>
        <v>4663.8999999999996</v>
      </c>
    </row>
    <row r="9" spans="2:8" x14ac:dyDescent="0.3">
      <c r="B9" s="46" t="s">
        <v>10</v>
      </c>
      <c r="C9" s="47">
        <f>(IRR(E5:E17,0.01)+1)^12-1</f>
        <v>0.4684716988728721</v>
      </c>
      <c r="D9" s="54">
        <f t="shared" si="0"/>
        <v>4</v>
      </c>
      <c r="E9" s="55">
        <f t="shared" si="2"/>
        <v>233.2</v>
      </c>
      <c r="F9" s="55">
        <f t="shared" si="3"/>
        <v>233.2</v>
      </c>
      <c r="G9" s="55">
        <f t="shared" si="4"/>
        <v>126.3</v>
      </c>
      <c r="H9" s="55">
        <f t="shared" si="1"/>
        <v>4557</v>
      </c>
    </row>
    <row r="10" spans="2:8" x14ac:dyDescent="0.3">
      <c r="D10" s="54">
        <f t="shared" si="0"/>
        <v>5</v>
      </c>
      <c r="E10" s="55">
        <f t="shared" si="2"/>
        <v>227.9</v>
      </c>
      <c r="F10" s="55">
        <f t="shared" si="3"/>
        <v>227.9</v>
      </c>
      <c r="G10" s="55">
        <f t="shared" si="4"/>
        <v>123.4</v>
      </c>
      <c r="H10" s="55">
        <f t="shared" si="1"/>
        <v>4452.5</v>
      </c>
    </row>
    <row r="11" spans="2:8" x14ac:dyDescent="0.3">
      <c r="D11" s="54">
        <f t="shared" si="0"/>
        <v>6</v>
      </c>
      <c r="E11" s="55">
        <f t="shared" si="2"/>
        <v>222.6</v>
      </c>
      <c r="F11" s="55">
        <f t="shared" si="3"/>
        <v>222.6</v>
      </c>
      <c r="G11" s="55">
        <f t="shared" si="4"/>
        <v>120.6</v>
      </c>
      <c r="H11" s="55">
        <f t="shared" si="1"/>
        <v>4350.5</v>
      </c>
    </row>
    <row r="12" spans="2:8" x14ac:dyDescent="0.3">
      <c r="D12" s="54">
        <f t="shared" si="0"/>
        <v>7</v>
      </c>
      <c r="E12" s="55">
        <f t="shared" si="2"/>
        <v>217.5</v>
      </c>
      <c r="F12" s="55">
        <f t="shared" si="3"/>
        <v>217.5</v>
      </c>
      <c r="G12" s="55">
        <f t="shared" si="4"/>
        <v>117.8</v>
      </c>
      <c r="H12" s="55">
        <f t="shared" si="1"/>
        <v>4250.8</v>
      </c>
    </row>
    <row r="13" spans="2:8" x14ac:dyDescent="0.3">
      <c r="D13" s="54">
        <f t="shared" si="0"/>
        <v>8</v>
      </c>
      <c r="E13" s="55">
        <f t="shared" si="2"/>
        <v>212.5</v>
      </c>
      <c r="F13" s="55">
        <f t="shared" si="3"/>
        <v>212.5</v>
      </c>
      <c r="G13" s="55">
        <f t="shared" si="4"/>
        <v>115.1</v>
      </c>
      <c r="H13" s="55">
        <f t="shared" si="1"/>
        <v>4153.4000000000005</v>
      </c>
    </row>
    <row r="14" spans="2:8" x14ac:dyDescent="0.3">
      <c r="D14" s="54">
        <f t="shared" si="0"/>
        <v>9</v>
      </c>
      <c r="E14" s="55">
        <f t="shared" si="2"/>
        <v>207.7</v>
      </c>
      <c r="F14" s="55">
        <f t="shared" si="3"/>
        <v>207.7</v>
      </c>
      <c r="G14" s="55">
        <f t="shared" si="4"/>
        <v>112.5</v>
      </c>
      <c r="H14" s="55">
        <f t="shared" si="1"/>
        <v>4058.2000000000007</v>
      </c>
    </row>
    <row r="15" spans="2:8" x14ac:dyDescent="0.3">
      <c r="D15" s="54">
        <f t="shared" si="0"/>
        <v>10</v>
      </c>
      <c r="E15" s="55">
        <f t="shared" si="2"/>
        <v>202.9</v>
      </c>
      <c r="F15" s="55">
        <f t="shared" si="3"/>
        <v>202.9</v>
      </c>
      <c r="G15" s="55">
        <f t="shared" si="4"/>
        <v>109.9</v>
      </c>
      <c r="H15" s="55">
        <f t="shared" si="1"/>
        <v>3965.2000000000007</v>
      </c>
    </row>
    <row r="16" spans="2:8" x14ac:dyDescent="0.3">
      <c r="D16" s="54">
        <f t="shared" si="0"/>
        <v>11</v>
      </c>
      <c r="E16" s="55">
        <f t="shared" si="2"/>
        <v>198.3</v>
      </c>
      <c r="F16" s="55">
        <f t="shared" si="3"/>
        <v>198.3</v>
      </c>
      <c r="G16" s="55">
        <f t="shared" si="4"/>
        <v>107.4</v>
      </c>
      <c r="H16" s="55">
        <f t="shared" si="1"/>
        <v>3874.3000000000006</v>
      </c>
    </row>
    <row r="17" spans="2:8" x14ac:dyDescent="0.3">
      <c r="D17" s="54">
        <f t="shared" si="0"/>
        <v>12</v>
      </c>
      <c r="E17" s="55">
        <f>F17+H17</f>
        <v>4329.2000000000007</v>
      </c>
      <c r="F17" s="55">
        <f t="shared" si="3"/>
        <v>193.7</v>
      </c>
      <c r="G17" s="55">
        <f t="shared" si="4"/>
        <v>104.9</v>
      </c>
      <c r="H17" s="55">
        <f>H16-F17+G17+C5</f>
        <v>4135.5000000000009</v>
      </c>
    </row>
    <row r="21" spans="2:8" x14ac:dyDescent="0.3">
      <c r="B21" s="56" t="s">
        <v>6</v>
      </c>
      <c r="C21" s="56"/>
      <c r="D21" s="56"/>
    </row>
    <row r="22" spans="2:8" x14ac:dyDescent="0.3">
      <c r="B22" s="56" t="s">
        <v>28</v>
      </c>
      <c r="C22" s="56"/>
      <c r="D22" s="56"/>
    </row>
    <row r="23" spans="2:8" x14ac:dyDescent="0.3">
      <c r="B23" s="56" t="s">
        <v>29</v>
      </c>
      <c r="C23" s="56"/>
      <c r="D23" s="56"/>
      <c r="E23" s="56"/>
    </row>
  </sheetData>
  <mergeCells count="3">
    <mergeCell ref="B21:D21"/>
    <mergeCell ref="B22:D22"/>
    <mergeCell ref="B23:E2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23"/>
  <sheetViews>
    <sheetView workbookViewId="0">
      <selection activeCell="B21" sqref="B21:E23"/>
    </sheetView>
  </sheetViews>
  <sheetFormatPr defaultRowHeight="15.6" x14ac:dyDescent="0.3"/>
  <cols>
    <col min="1" max="1" width="8.796875" style="20"/>
    <col min="2" max="2" width="27" style="20" bestFit="1" customWidth="1"/>
    <col min="3" max="3" width="10.09765625" style="20" bestFit="1" customWidth="1"/>
    <col min="4" max="4" width="8.796875" style="20"/>
    <col min="5" max="5" width="9.296875" style="20" bestFit="1" customWidth="1"/>
    <col min="6" max="6" width="12.796875" style="20" bestFit="1" customWidth="1"/>
    <col min="7" max="7" width="14.8984375" style="20" bestFit="1" customWidth="1"/>
    <col min="8" max="8" width="13.09765625" style="20" bestFit="1" customWidth="1"/>
    <col min="9" max="16384" width="8.796875" style="20"/>
  </cols>
  <sheetData>
    <row r="4" spans="2:8" x14ac:dyDescent="0.3">
      <c r="B4" s="46" t="s">
        <v>24</v>
      </c>
      <c r="C4" s="48">
        <v>10000</v>
      </c>
      <c r="D4" s="53" t="s">
        <v>23</v>
      </c>
      <c r="E4" s="53" t="s">
        <v>22</v>
      </c>
      <c r="F4" s="53" t="s">
        <v>21</v>
      </c>
      <c r="G4" s="53" t="s">
        <v>20</v>
      </c>
      <c r="H4" s="53" t="s">
        <v>19</v>
      </c>
    </row>
    <row r="5" spans="2:8" x14ac:dyDescent="0.3">
      <c r="B5" s="49" t="s">
        <v>18</v>
      </c>
      <c r="C5" s="50">
        <v>700</v>
      </c>
      <c r="D5" s="54">
        <v>0</v>
      </c>
      <c r="E5" s="54">
        <f>-C4</f>
        <v>-10000</v>
      </c>
      <c r="F5" s="54"/>
      <c r="G5" s="54"/>
      <c r="H5" s="55">
        <f>C4</f>
        <v>10000</v>
      </c>
    </row>
    <row r="6" spans="2:8" x14ac:dyDescent="0.3">
      <c r="B6" s="49" t="s">
        <v>16</v>
      </c>
      <c r="C6" s="51">
        <v>0.05</v>
      </c>
      <c r="D6" s="54">
        <f t="shared" ref="D6:D17" si="0">D5+1</f>
        <v>1</v>
      </c>
      <c r="E6" s="55">
        <f>F6</f>
        <v>500</v>
      </c>
      <c r="F6" s="55">
        <f>ROUND($C$6*H5,1)</f>
        <v>500</v>
      </c>
      <c r="G6" s="55">
        <f>ROUND((H5-F6)*$C$8,1)</f>
        <v>292.60000000000002</v>
      </c>
      <c r="H6" s="55">
        <f t="shared" ref="H6:H16" si="1">H5-F6+G6</f>
        <v>9792.6</v>
      </c>
    </row>
    <row r="7" spans="2:8" x14ac:dyDescent="0.3">
      <c r="B7" s="49" t="s">
        <v>14</v>
      </c>
      <c r="C7" s="50">
        <v>12</v>
      </c>
      <c r="D7" s="54">
        <f t="shared" si="0"/>
        <v>2</v>
      </c>
      <c r="E7" s="55">
        <f t="shared" ref="E7:E16" si="2">F7</f>
        <v>489.6</v>
      </c>
      <c r="F7" s="55">
        <f>ROUND($C$6*H6,1)</f>
        <v>489.6</v>
      </c>
      <c r="G7" s="55">
        <f>ROUND((H6-F7)*$C$8,1)</f>
        <v>286.5</v>
      </c>
      <c r="H7" s="55">
        <f t="shared" si="1"/>
        <v>9589.5</v>
      </c>
    </row>
    <row r="8" spans="2:8" x14ac:dyDescent="0.3">
      <c r="B8" s="49" t="s">
        <v>12</v>
      </c>
      <c r="C8" s="52">
        <v>3.0800000000000001E-2</v>
      </c>
      <c r="D8" s="54">
        <f t="shared" si="0"/>
        <v>3</v>
      </c>
      <c r="E8" s="55">
        <f t="shared" si="2"/>
        <v>479.5</v>
      </c>
      <c r="F8" s="55">
        <f t="shared" ref="F8:F17" si="3">ROUND($C$6*H7,1)</f>
        <v>479.5</v>
      </c>
      <c r="G8" s="55">
        <f t="shared" ref="G8:G17" si="4">ROUND((H7-F8)*$C$8,1)</f>
        <v>280.60000000000002</v>
      </c>
      <c r="H8" s="55">
        <f t="shared" si="1"/>
        <v>9390.6</v>
      </c>
    </row>
    <row r="9" spans="2:8" x14ac:dyDescent="0.3">
      <c r="B9" s="46" t="s">
        <v>10</v>
      </c>
      <c r="C9" s="47">
        <f>(IRR(E5:E17,0.01)+1)^12-1</f>
        <v>0.5039612670215754</v>
      </c>
      <c r="D9" s="54">
        <f t="shared" si="0"/>
        <v>4</v>
      </c>
      <c r="E9" s="55">
        <f t="shared" si="2"/>
        <v>469.5</v>
      </c>
      <c r="F9" s="55">
        <f t="shared" si="3"/>
        <v>469.5</v>
      </c>
      <c r="G9" s="55">
        <f t="shared" si="4"/>
        <v>274.8</v>
      </c>
      <c r="H9" s="55">
        <f t="shared" si="1"/>
        <v>9195.9</v>
      </c>
    </row>
    <row r="10" spans="2:8" x14ac:dyDescent="0.3">
      <c r="D10" s="54">
        <f t="shared" si="0"/>
        <v>5</v>
      </c>
      <c r="E10" s="55">
        <f t="shared" si="2"/>
        <v>459.8</v>
      </c>
      <c r="F10" s="55">
        <f t="shared" si="3"/>
        <v>459.8</v>
      </c>
      <c r="G10" s="55">
        <f t="shared" si="4"/>
        <v>269.10000000000002</v>
      </c>
      <c r="H10" s="55">
        <f t="shared" si="1"/>
        <v>9005.2000000000007</v>
      </c>
    </row>
    <row r="11" spans="2:8" x14ac:dyDescent="0.3">
      <c r="D11" s="54">
        <f t="shared" si="0"/>
        <v>6</v>
      </c>
      <c r="E11" s="55">
        <f t="shared" si="2"/>
        <v>450.3</v>
      </c>
      <c r="F11" s="55">
        <f t="shared" si="3"/>
        <v>450.3</v>
      </c>
      <c r="G11" s="55">
        <f t="shared" si="4"/>
        <v>263.5</v>
      </c>
      <c r="H11" s="55">
        <f t="shared" si="1"/>
        <v>8818.4000000000015</v>
      </c>
    </row>
    <row r="12" spans="2:8" x14ac:dyDescent="0.3">
      <c r="D12" s="54">
        <f t="shared" si="0"/>
        <v>7</v>
      </c>
      <c r="E12" s="55">
        <f t="shared" si="2"/>
        <v>440.9</v>
      </c>
      <c r="F12" s="55">
        <f t="shared" si="3"/>
        <v>440.9</v>
      </c>
      <c r="G12" s="55">
        <f t="shared" si="4"/>
        <v>258</v>
      </c>
      <c r="H12" s="55">
        <f t="shared" si="1"/>
        <v>8635.5000000000018</v>
      </c>
    </row>
    <row r="13" spans="2:8" x14ac:dyDescent="0.3">
      <c r="D13" s="54">
        <f t="shared" si="0"/>
        <v>8</v>
      </c>
      <c r="E13" s="55">
        <f t="shared" si="2"/>
        <v>431.8</v>
      </c>
      <c r="F13" s="55">
        <f t="shared" si="3"/>
        <v>431.8</v>
      </c>
      <c r="G13" s="55">
        <f t="shared" si="4"/>
        <v>252.7</v>
      </c>
      <c r="H13" s="55">
        <f t="shared" si="1"/>
        <v>8456.4000000000033</v>
      </c>
    </row>
    <row r="14" spans="2:8" x14ac:dyDescent="0.3">
      <c r="D14" s="54">
        <f t="shared" si="0"/>
        <v>9</v>
      </c>
      <c r="E14" s="55">
        <f t="shared" si="2"/>
        <v>422.8</v>
      </c>
      <c r="F14" s="55">
        <f t="shared" si="3"/>
        <v>422.8</v>
      </c>
      <c r="G14" s="55">
        <f t="shared" si="4"/>
        <v>247.4</v>
      </c>
      <c r="H14" s="55">
        <f t="shared" si="1"/>
        <v>8281.0000000000036</v>
      </c>
    </row>
    <row r="15" spans="2:8" x14ac:dyDescent="0.3">
      <c r="D15" s="54">
        <f t="shared" si="0"/>
        <v>10</v>
      </c>
      <c r="E15" s="55">
        <f t="shared" si="2"/>
        <v>414.1</v>
      </c>
      <c r="F15" s="55">
        <f t="shared" si="3"/>
        <v>414.1</v>
      </c>
      <c r="G15" s="55">
        <f t="shared" si="4"/>
        <v>242.3</v>
      </c>
      <c r="H15" s="55">
        <f t="shared" si="1"/>
        <v>8109.2000000000035</v>
      </c>
    </row>
    <row r="16" spans="2:8" x14ac:dyDescent="0.3">
      <c r="D16" s="54">
        <f t="shared" si="0"/>
        <v>11</v>
      </c>
      <c r="E16" s="55">
        <f t="shared" si="2"/>
        <v>405.5</v>
      </c>
      <c r="F16" s="55">
        <f t="shared" si="3"/>
        <v>405.5</v>
      </c>
      <c r="G16" s="55">
        <f t="shared" si="4"/>
        <v>237.3</v>
      </c>
      <c r="H16" s="55">
        <f t="shared" si="1"/>
        <v>7941.0000000000036</v>
      </c>
    </row>
    <row r="17" spans="2:8" x14ac:dyDescent="0.3">
      <c r="D17" s="54">
        <f t="shared" si="0"/>
        <v>12</v>
      </c>
      <c r="E17" s="55">
        <f>F17+H17</f>
        <v>8873.4000000000033</v>
      </c>
      <c r="F17" s="55">
        <f t="shared" si="3"/>
        <v>397.1</v>
      </c>
      <c r="G17" s="55">
        <f t="shared" si="4"/>
        <v>232.4</v>
      </c>
      <c r="H17" s="55">
        <f>H16-F17+G17+C5</f>
        <v>8476.3000000000029</v>
      </c>
    </row>
    <row r="21" spans="2:8" x14ac:dyDescent="0.3">
      <c r="B21" s="56" t="s">
        <v>6</v>
      </c>
      <c r="C21" s="56"/>
      <c r="D21" s="56"/>
    </row>
    <row r="22" spans="2:8" x14ac:dyDescent="0.3">
      <c r="B22" s="56" t="s">
        <v>28</v>
      </c>
      <c r="C22" s="56"/>
      <c r="D22" s="56"/>
    </row>
    <row r="23" spans="2:8" x14ac:dyDescent="0.3">
      <c r="B23" s="56" t="s">
        <v>29</v>
      </c>
      <c r="C23" s="56"/>
      <c r="D23" s="56"/>
      <c r="E23" s="56"/>
    </row>
  </sheetData>
  <mergeCells count="3">
    <mergeCell ref="B21:D21"/>
    <mergeCell ref="B22:D22"/>
    <mergeCell ref="B23:E2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70"/>
  <sheetViews>
    <sheetView topLeftCell="A20" zoomScale="145" zoomScaleNormal="145" workbookViewId="0">
      <pane xSplit="9" ySplit="17" topLeftCell="J37" activePane="bottomRight" state="frozen"/>
      <selection activeCell="A20" sqref="A20"/>
      <selection pane="topRight" activeCell="J20" sqref="J20"/>
      <selection pane="bottomLeft" activeCell="A37" sqref="A37"/>
      <selection pane="bottomRight" activeCell="G104" sqref="G104"/>
    </sheetView>
  </sheetViews>
  <sheetFormatPr defaultColWidth="9" defaultRowHeight="15.6" x14ac:dyDescent="0.3"/>
  <cols>
    <col min="1" max="1" width="28.3984375" style="20" bestFit="1" customWidth="1"/>
    <col min="2" max="2" width="12" style="20" bestFit="1" customWidth="1"/>
    <col min="3" max="3" width="9" style="20"/>
    <col min="4" max="4" width="10.19921875" style="20" bestFit="1" customWidth="1"/>
    <col min="5" max="5" width="3" style="20" customWidth="1"/>
    <col min="6" max="6" width="14.19921875" style="20" bestFit="1" customWidth="1"/>
    <col min="7" max="7" width="15.69921875" style="20" bestFit="1" customWidth="1"/>
    <col min="8" max="8" width="14" style="20" bestFit="1" customWidth="1"/>
    <col min="9" max="9" width="6.8984375" style="20" bestFit="1" customWidth="1"/>
    <col min="10" max="10" width="9" style="20"/>
    <col min="11" max="11" width="11.8984375" style="20" bestFit="1" customWidth="1"/>
    <col min="12" max="12" width="9" style="20"/>
    <col min="13" max="13" width="20.5" style="20" customWidth="1"/>
    <col min="14" max="14" width="10.09765625" style="20" bestFit="1" customWidth="1"/>
    <col min="15" max="16384" width="9" style="20"/>
  </cols>
  <sheetData>
    <row r="1" spans="1:14" hidden="1" x14ac:dyDescent="0.3">
      <c r="A1" s="23" t="s">
        <v>24</v>
      </c>
      <c r="B1" s="24">
        <v>5000</v>
      </c>
      <c r="C1" s="23" t="s">
        <v>23</v>
      </c>
      <c r="D1" s="23" t="s">
        <v>22</v>
      </c>
      <c r="F1" s="23" t="s">
        <v>21</v>
      </c>
      <c r="G1" s="23" t="s">
        <v>20</v>
      </c>
      <c r="H1" s="23" t="s">
        <v>19</v>
      </c>
    </row>
    <row r="2" spans="1:14" hidden="1" x14ac:dyDescent="0.3">
      <c r="A2" s="23" t="s">
        <v>18</v>
      </c>
      <c r="B2" s="24">
        <v>287.5</v>
      </c>
      <c r="C2" s="20">
        <v>0</v>
      </c>
      <c r="D2" s="24">
        <f>-B1</f>
        <v>-5000</v>
      </c>
      <c r="G2" s="24"/>
      <c r="H2" s="24">
        <f>+B1</f>
        <v>5000</v>
      </c>
      <c r="K2" s="20" t="s">
        <v>17</v>
      </c>
      <c r="L2" s="25">
        <f>1+B6</f>
        <v>1.3673497026215755</v>
      </c>
    </row>
    <row r="3" spans="1:14" hidden="1" x14ac:dyDescent="0.3">
      <c r="A3" s="23" t="s">
        <v>16</v>
      </c>
      <c r="B3" s="26">
        <v>0.05</v>
      </c>
      <c r="C3" s="20">
        <f t="shared" ref="C3:C14" si="0">C2+1</f>
        <v>1</v>
      </c>
      <c r="D3" s="24">
        <f>F3+B2</f>
        <v>537.5</v>
      </c>
      <c r="F3" s="24">
        <f>ROUND($B$3*H2,1)</f>
        <v>250</v>
      </c>
      <c r="G3" s="24">
        <f>ROUND(H2*$B$5,1)</f>
        <v>100</v>
      </c>
      <c r="H3" s="24">
        <f t="shared" ref="H3:H14" si="1">H2-F3+G3</f>
        <v>4850</v>
      </c>
      <c r="K3" s="20" t="s">
        <v>15</v>
      </c>
      <c r="L3" s="27">
        <f t="shared" ref="L3:L14" si="2">($L$2)^(C3/12)</f>
        <v>1.0264157323321796</v>
      </c>
      <c r="M3" s="28" t="str">
        <f t="shared" ref="M3:M14" si="3">"repayment/{"&amp;K3&amp;"}"</f>
        <v>repayment/{(1+x)^1/12}</v>
      </c>
      <c r="N3" s="29">
        <f t="shared" ref="N3:N14" si="4">D3/L3</f>
        <v>523.66695391419478</v>
      </c>
    </row>
    <row r="4" spans="1:14" hidden="1" x14ac:dyDescent="0.3">
      <c r="A4" s="23" t="s">
        <v>14</v>
      </c>
      <c r="B4" s="30">
        <v>12</v>
      </c>
      <c r="C4" s="20">
        <f t="shared" si="0"/>
        <v>2</v>
      </c>
      <c r="D4" s="24">
        <f t="shared" ref="D4:D13" si="5">F4</f>
        <v>242.5</v>
      </c>
      <c r="F4" s="24">
        <f t="shared" ref="F4:F14" si="6">ROUND($B$3*H3,1)</f>
        <v>242.5</v>
      </c>
      <c r="G4" s="24">
        <f t="shared" ref="G4:G14" si="7">ROUND(H3*$B$5,1)</f>
        <v>97</v>
      </c>
      <c r="H4" s="24">
        <f t="shared" si="1"/>
        <v>4704.5</v>
      </c>
      <c r="K4" s="20" t="s">
        <v>13</v>
      </c>
      <c r="L4" s="27">
        <f t="shared" si="2"/>
        <v>1.0535292555790046</v>
      </c>
      <c r="M4" s="28" t="str">
        <f t="shared" si="3"/>
        <v>repayment/{(1+x)^2/12}</v>
      </c>
      <c r="N4" s="29">
        <f t="shared" si="4"/>
        <v>230.17870525743064</v>
      </c>
    </row>
    <row r="5" spans="1:14" hidden="1" x14ac:dyDescent="0.3">
      <c r="A5" s="23" t="s">
        <v>12</v>
      </c>
      <c r="B5" s="31">
        <v>0.02</v>
      </c>
      <c r="C5" s="20">
        <f t="shared" si="0"/>
        <v>3</v>
      </c>
      <c r="D5" s="24">
        <f t="shared" si="5"/>
        <v>235.2</v>
      </c>
      <c r="F5" s="24">
        <f t="shared" si="6"/>
        <v>235.2</v>
      </c>
      <c r="G5" s="24">
        <f t="shared" si="7"/>
        <v>94.1</v>
      </c>
      <c r="H5" s="24">
        <f t="shared" si="1"/>
        <v>4563.4000000000005</v>
      </c>
      <c r="K5" s="20" t="s">
        <v>11</v>
      </c>
      <c r="L5" s="27">
        <f t="shared" si="2"/>
        <v>1.0813590023985</v>
      </c>
      <c r="M5" s="28" t="str">
        <f t="shared" si="3"/>
        <v>repayment/{(1+x)^3/12}</v>
      </c>
      <c r="N5" s="29">
        <f t="shared" si="4"/>
        <v>217.50408465488005</v>
      </c>
    </row>
    <row r="6" spans="1:14" hidden="1" x14ac:dyDescent="0.3">
      <c r="A6" s="23" t="s">
        <v>10</v>
      </c>
      <c r="B6" s="32">
        <f>(IRR(D2:D14,0.01)+1)^12-1</f>
        <v>0.36734970262157551</v>
      </c>
      <c r="C6" s="20">
        <f t="shared" si="0"/>
        <v>4</v>
      </c>
      <c r="D6" s="24">
        <f t="shared" si="5"/>
        <v>228.2</v>
      </c>
      <c r="F6" s="24">
        <f t="shared" si="6"/>
        <v>228.2</v>
      </c>
      <c r="G6" s="24">
        <f t="shared" si="7"/>
        <v>91.3</v>
      </c>
      <c r="H6" s="24">
        <f t="shared" si="1"/>
        <v>4426.5000000000009</v>
      </c>
      <c r="K6" s="20" t="s">
        <v>9</v>
      </c>
      <c r="L6" s="27">
        <f t="shared" si="2"/>
        <v>1.1099238923608514</v>
      </c>
      <c r="M6" s="28" t="str">
        <f t="shared" si="3"/>
        <v>repayment/{(1+x)^4/12}</v>
      </c>
      <c r="N6" s="29">
        <f t="shared" si="4"/>
        <v>205.59968261842681</v>
      </c>
    </row>
    <row r="7" spans="1:14" hidden="1" x14ac:dyDescent="0.3">
      <c r="C7" s="20">
        <f t="shared" si="0"/>
        <v>5</v>
      </c>
      <c r="D7" s="24">
        <f t="shared" si="5"/>
        <v>221.3</v>
      </c>
      <c r="F7" s="24">
        <f t="shared" si="6"/>
        <v>221.3</v>
      </c>
      <c r="G7" s="24">
        <f t="shared" si="7"/>
        <v>88.5</v>
      </c>
      <c r="H7" s="24">
        <f t="shared" si="1"/>
        <v>4293.7000000000007</v>
      </c>
      <c r="K7" s="20" t="s">
        <v>8</v>
      </c>
      <c r="L7" s="27">
        <f t="shared" si="2"/>
        <v>1.1392433448105466</v>
      </c>
      <c r="M7" s="28" t="str">
        <f t="shared" si="3"/>
        <v>repayment/{(1+x)^5/12}</v>
      </c>
      <c r="N7" s="29">
        <f t="shared" si="4"/>
        <v>194.25173823315305</v>
      </c>
    </row>
    <row r="8" spans="1:14" hidden="1" x14ac:dyDescent="0.3">
      <c r="B8" s="33"/>
      <c r="C8" s="20">
        <f t="shared" si="0"/>
        <v>6</v>
      </c>
      <c r="D8" s="24">
        <f t="shared" si="5"/>
        <v>214.7</v>
      </c>
      <c r="F8" s="24">
        <f t="shared" si="6"/>
        <v>214.7</v>
      </c>
      <c r="G8" s="24">
        <f t="shared" si="7"/>
        <v>85.9</v>
      </c>
      <c r="H8" s="24">
        <f t="shared" si="1"/>
        <v>4164.9000000000005</v>
      </c>
      <c r="K8" s="20" t="s">
        <v>7</v>
      </c>
      <c r="L8" s="27">
        <f t="shared" si="2"/>
        <v>1.169337292068279</v>
      </c>
      <c r="M8" s="28" t="str">
        <f t="shared" si="3"/>
        <v>repayment/{(1+x)^6/12}</v>
      </c>
      <c r="N8" s="29">
        <f t="shared" si="4"/>
        <v>183.60827235762477</v>
      </c>
    </row>
    <row r="9" spans="1:14" hidden="1" x14ac:dyDescent="0.3">
      <c r="A9" s="34" t="s">
        <v>6</v>
      </c>
      <c r="B9" s="34"/>
      <c r="C9" s="20">
        <f t="shared" si="0"/>
        <v>7</v>
      </c>
      <c r="D9" s="24">
        <f t="shared" si="5"/>
        <v>208.2</v>
      </c>
      <c r="F9" s="24">
        <f t="shared" si="6"/>
        <v>208.2</v>
      </c>
      <c r="G9" s="24">
        <f t="shared" si="7"/>
        <v>83.3</v>
      </c>
      <c r="H9" s="24">
        <f t="shared" si="1"/>
        <v>4040.0000000000009</v>
      </c>
      <c r="K9" s="20" t="s">
        <v>5</v>
      </c>
      <c r="L9" s="27">
        <f t="shared" si="2"/>
        <v>1.2002261929815903</v>
      </c>
      <c r="M9" s="28" t="str">
        <f t="shared" si="3"/>
        <v>repayment/{(1+x)^7/12}</v>
      </c>
      <c r="N9" s="29">
        <f t="shared" si="4"/>
        <v>173.46730242804614</v>
      </c>
    </row>
    <row r="10" spans="1:14" hidden="1" x14ac:dyDescent="0.3">
      <c r="C10" s="20">
        <f t="shared" si="0"/>
        <v>8</v>
      </c>
      <c r="D10" s="24">
        <f t="shared" si="5"/>
        <v>202</v>
      </c>
      <c r="F10" s="24">
        <f t="shared" si="6"/>
        <v>202</v>
      </c>
      <c r="G10" s="24">
        <f t="shared" si="7"/>
        <v>80.8</v>
      </c>
      <c r="H10" s="24">
        <f t="shared" si="1"/>
        <v>3918.8000000000011</v>
      </c>
      <c r="K10" s="20" t="s">
        <v>4</v>
      </c>
      <c r="L10" s="27">
        <f t="shared" si="2"/>
        <v>1.231931046833463</v>
      </c>
      <c r="M10" s="28" t="str">
        <f t="shared" si="3"/>
        <v>repayment/{(1+x)^8/12}</v>
      </c>
      <c r="N10" s="29">
        <f t="shared" si="4"/>
        <v>163.97021612469121</v>
      </c>
    </row>
    <row r="11" spans="1:14" hidden="1" x14ac:dyDescent="0.3">
      <c r="C11" s="20">
        <f t="shared" si="0"/>
        <v>9</v>
      </c>
      <c r="D11" s="24">
        <f t="shared" si="5"/>
        <v>195.9</v>
      </c>
      <c r="F11" s="24">
        <f t="shared" si="6"/>
        <v>195.9</v>
      </c>
      <c r="G11" s="24">
        <f t="shared" si="7"/>
        <v>78.400000000000006</v>
      </c>
      <c r="H11" s="24">
        <f t="shared" si="1"/>
        <v>3801.3000000000011</v>
      </c>
      <c r="K11" s="20" t="s">
        <v>3</v>
      </c>
      <c r="L11" s="27">
        <f t="shared" si="2"/>
        <v>1.2644734076183175</v>
      </c>
      <c r="M11" s="28" t="str">
        <f t="shared" si="3"/>
        <v>repayment/{(1+x)^9/12}</v>
      </c>
      <c r="N11" s="29">
        <f t="shared" si="4"/>
        <v>154.92615251512873</v>
      </c>
    </row>
    <row r="12" spans="1:14" hidden="1" x14ac:dyDescent="0.3">
      <c r="C12" s="20">
        <f t="shared" si="0"/>
        <v>10</v>
      </c>
      <c r="D12" s="24">
        <f t="shared" si="5"/>
        <v>190.1</v>
      </c>
      <c r="F12" s="24">
        <f t="shared" si="6"/>
        <v>190.1</v>
      </c>
      <c r="G12" s="24">
        <f t="shared" si="7"/>
        <v>76</v>
      </c>
      <c r="H12" s="24">
        <f t="shared" si="1"/>
        <v>3687.2000000000012</v>
      </c>
      <c r="K12" s="20" t="s">
        <v>2</v>
      </c>
      <c r="L12" s="27">
        <f t="shared" si="2"/>
        <v>1.2978753986951219</v>
      </c>
      <c r="M12" s="28" t="str">
        <f t="shared" si="3"/>
        <v>repayment/{(1+x)^10/12}</v>
      </c>
      <c r="N12" s="29">
        <f t="shared" si="4"/>
        <v>146.47014666517731</v>
      </c>
    </row>
    <row r="13" spans="1:14" hidden="1" x14ac:dyDescent="0.3">
      <c r="C13" s="20">
        <f t="shared" si="0"/>
        <v>11</v>
      </c>
      <c r="D13" s="24">
        <f t="shared" si="5"/>
        <v>184.4</v>
      </c>
      <c r="F13" s="24">
        <f t="shared" si="6"/>
        <v>184.4</v>
      </c>
      <c r="G13" s="24">
        <f t="shared" si="7"/>
        <v>73.7</v>
      </c>
      <c r="H13" s="24">
        <f t="shared" si="1"/>
        <v>3576.5000000000009</v>
      </c>
      <c r="K13" s="20" t="s">
        <v>1</v>
      </c>
      <c r="L13" s="27">
        <f t="shared" si="2"/>
        <v>1.3321597278275732</v>
      </c>
      <c r="M13" s="28" t="str">
        <f t="shared" si="3"/>
        <v>repayment/{(1+x)^11/12}</v>
      </c>
      <c r="N13" s="29">
        <f t="shared" si="4"/>
        <v>138.42183947469371</v>
      </c>
    </row>
    <row r="14" spans="1:14" hidden="1" x14ac:dyDescent="0.3">
      <c r="C14" s="20">
        <f t="shared" si="0"/>
        <v>12</v>
      </c>
      <c r="D14" s="24">
        <f>F14+H14</f>
        <v>3648.0000000000009</v>
      </c>
      <c r="F14" s="24">
        <f t="shared" si="6"/>
        <v>178.8</v>
      </c>
      <c r="G14" s="24">
        <f t="shared" si="7"/>
        <v>71.5</v>
      </c>
      <c r="H14" s="24">
        <f t="shared" si="1"/>
        <v>3469.2000000000007</v>
      </c>
      <c r="K14" s="20" t="s">
        <v>0</v>
      </c>
      <c r="L14" s="27">
        <f t="shared" si="2"/>
        <v>1.3673497026215755</v>
      </c>
      <c r="M14" s="28" t="str">
        <f t="shared" si="3"/>
        <v>repayment/{(1+x)^12/12}</v>
      </c>
      <c r="N14" s="29">
        <f t="shared" si="4"/>
        <v>2667.9349057565946</v>
      </c>
    </row>
    <row r="15" spans="1:14" hidden="1" x14ac:dyDescent="0.3">
      <c r="N15" s="29">
        <f>SUM(N3:N14)</f>
        <v>5000.0000000000418</v>
      </c>
    </row>
    <row r="16" spans="1:14" hidden="1" x14ac:dyDescent="0.3">
      <c r="N16" s="29">
        <f>N15-B1</f>
        <v>4.1836756281554699E-11</v>
      </c>
    </row>
    <row r="17" spans="1:14" hidden="1" x14ac:dyDescent="0.3"/>
    <row r="18" spans="1:14" hidden="1" x14ac:dyDescent="0.3"/>
    <row r="19" spans="1:14" ht="16.2" hidden="1" thickBot="1" x14ac:dyDescent="0.3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1" spans="1:14" x14ac:dyDescent="0.3">
      <c r="A21" s="20" t="s">
        <v>24</v>
      </c>
      <c r="B21" s="24">
        <v>7000</v>
      </c>
      <c r="C21" s="20" t="s">
        <v>23</v>
      </c>
      <c r="D21" s="20" t="s">
        <v>22</v>
      </c>
      <c r="F21" s="20" t="s">
        <v>21</v>
      </c>
      <c r="G21" s="20" t="s">
        <v>20</v>
      </c>
      <c r="H21" s="20" t="s">
        <v>19</v>
      </c>
    </row>
    <row r="22" spans="1:14" x14ac:dyDescent="0.3">
      <c r="A22" s="20" t="s">
        <v>18</v>
      </c>
      <c r="B22" s="24">
        <v>250</v>
      </c>
      <c r="C22" s="20">
        <v>0</v>
      </c>
      <c r="D22" s="24">
        <f>-B21</f>
        <v>-7000</v>
      </c>
      <c r="G22" s="24"/>
      <c r="H22" s="24">
        <f>+B21+B22</f>
        <v>7250</v>
      </c>
    </row>
    <row r="23" spans="1:14" x14ac:dyDescent="0.3">
      <c r="A23" s="20" t="s">
        <v>16</v>
      </c>
      <c r="B23" s="36">
        <v>0.05</v>
      </c>
      <c r="C23" s="20">
        <f t="shared" ref="C23:C86" si="8">C22+1</f>
        <v>1</v>
      </c>
      <c r="D23" s="24">
        <f>F23</f>
        <v>362.5</v>
      </c>
      <c r="F23" s="24">
        <f>ROUND($B$23*H22,1)</f>
        <v>362.5</v>
      </c>
      <c r="G23" s="24">
        <f>ROUND((H22-$B$22-(F23-$B$22))*$B$25,1)</f>
        <v>137.80000000000001</v>
      </c>
      <c r="H23" s="24">
        <f t="shared" ref="H23:H86" si="9">H22-F23+G23</f>
        <v>7025.3</v>
      </c>
    </row>
    <row r="24" spans="1:14" x14ac:dyDescent="0.3">
      <c r="A24" s="20" t="s">
        <v>14</v>
      </c>
      <c r="B24" s="30">
        <v>12</v>
      </c>
      <c r="C24" s="20">
        <f t="shared" si="8"/>
        <v>2</v>
      </c>
      <c r="D24" s="24">
        <f t="shared" ref="D24:D33" si="10">F24</f>
        <v>351.3</v>
      </c>
      <c r="F24" s="24">
        <f t="shared" ref="F24:F70" si="11">ROUND($B$23*H23,1)</f>
        <v>351.3</v>
      </c>
      <c r="G24" s="24">
        <f t="shared" ref="G24:G87" si="12">ROUND((H23-F24)*$B$25,1)</f>
        <v>133.5</v>
      </c>
      <c r="H24" s="24">
        <f t="shared" si="9"/>
        <v>6807.5</v>
      </c>
    </row>
    <row r="25" spans="1:14" x14ac:dyDescent="0.3">
      <c r="A25" s="20" t="s">
        <v>12</v>
      </c>
      <c r="B25" s="31">
        <v>0.02</v>
      </c>
      <c r="C25" s="20">
        <f t="shared" si="8"/>
        <v>3</v>
      </c>
      <c r="D25" s="24">
        <f t="shared" si="10"/>
        <v>340.4</v>
      </c>
      <c r="F25" s="24">
        <f t="shared" si="11"/>
        <v>340.4</v>
      </c>
      <c r="G25" s="24">
        <f t="shared" si="12"/>
        <v>129.30000000000001</v>
      </c>
      <c r="H25" s="24">
        <f t="shared" si="9"/>
        <v>6596.4000000000005</v>
      </c>
    </row>
    <row r="26" spans="1:14" x14ac:dyDescent="0.3">
      <c r="A26" s="20" t="s">
        <v>10</v>
      </c>
      <c r="B26" s="37">
        <f>(IRR(D22:D34,0.01)+1)^12-1</f>
        <v>0.31203719349689929</v>
      </c>
      <c r="C26" s="20">
        <f t="shared" si="8"/>
        <v>4</v>
      </c>
      <c r="D26" s="24">
        <f t="shared" si="10"/>
        <v>329.8</v>
      </c>
      <c r="F26" s="24">
        <f t="shared" si="11"/>
        <v>329.8</v>
      </c>
      <c r="G26" s="24">
        <f t="shared" si="12"/>
        <v>125.3</v>
      </c>
      <c r="H26" s="24">
        <f t="shared" si="9"/>
        <v>6391.9000000000005</v>
      </c>
    </row>
    <row r="27" spans="1:14" x14ac:dyDescent="0.3">
      <c r="C27" s="20">
        <f t="shared" si="8"/>
        <v>5</v>
      </c>
      <c r="D27" s="24">
        <f t="shared" si="10"/>
        <v>319.60000000000002</v>
      </c>
      <c r="F27" s="24">
        <f t="shared" si="11"/>
        <v>319.60000000000002</v>
      </c>
      <c r="G27" s="24">
        <f t="shared" si="12"/>
        <v>121.4</v>
      </c>
      <c r="H27" s="24">
        <f t="shared" si="9"/>
        <v>6193.7</v>
      </c>
    </row>
    <row r="28" spans="1:14" x14ac:dyDescent="0.3">
      <c r="B28" s="31"/>
      <c r="C28" s="20">
        <f t="shared" si="8"/>
        <v>6</v>
      </c>
      <c r="D28" s="24">
        <f t="shared" si="10"/>
        <v>309.7</v>
      </c>
      <c r="F28" s="24">
        <f t="shared" si="11"/>
        <v>309.7</v>
      </c>
      <c r="G28" s="24">
        <f t="shared" si="12"/>
        <v>117.7</v>
      </c>
      <c r="H28" s="24">
        <f t="shared" si="9"/>
        <v>6001.7</v>
      </c>
    </row>
    <row r="29" spans="1:14" x14ac:dyDescent="0.3">
      <c r="A29" s="20" t="s">
        <v>6</v>
      </c>
      <c r="C29" s="20">
        <f t="shared" si="8"/>
        <v>7</v>
      </c>
      <c r="D29" s="24">
        <f t="shared" si="10"/>
        <v>300.10000000000002</v>
      </c>
      <c r="F29" s="24">
        <f t="shared" si="11"/>
        <v>300.10000000000002</v>
      </c>
      <c r="G29" s="24">
        <f t="shared" si="12"/>
        <v>114</v>
      </c>
      <c r="H29" s="24">
        <f t="shared" si="9"/>
        <v>5815.5999999999995</v>
      </c>
    </row>
    <row r="30" spans="1:14" x14ac:dyDescent="0.3">
      <c r="C30" s="20">
        <f t="shared" si="8"/>
        <v>8</v>
      </c>
      <c r="D30" s="24">
        <f t="shared" si="10"/>
        <v>290.8</v>
      </c>
      <c r="F30" s="24">
        <f t="shared" si="11"/>
        <v>290.8</v>
      </c>
      <c r="G30" s="24">
        <f t="shared" si="12"/>
        <v>110.5</v>
      </c>
      <c r="H30" s="24">
        <f t="shared" si="9"/>
        <v>5635.2999999999993</v>
      </c>
    </row>
    <row r="31" spans="1:14" x14ac:dyDescent="0.3">
      <c r="C31" s="20">
        <f t="shared" si="8"/>
        <v>9</v>
      </c>
      <c r="D31" s="24">
        <f t="shared" si="10"/>
        <v>281.8</v>
      </c>
      <c r="F31" s="24">
        <f t="shared" si="11"/>
        <v>281.8</v>
      </c>
      <c r="G31" s="24">
        <f t="shared" si="12"/>
        <v>107.1</v>
      </c>
      <c r="H31" s="24">
        <f t="shared" si="9"/>
        <v>5460.5999999999995</v>
      </c>
    </row>
    <row r="32" spans="1:14" x14ac:dyDescent="0.3">
      <c r="C32" s="20">
        <f t="shared" si="8"/>
        <v>10</v>
      </c>
      <c r="D32" s="24">
        <f t="shared" si="10"/>
        <v>273</v>
      </c>
      <c r="F32" s="24">
        <f t="shared" si="11"/>
        <v>273</v>
      </c>
      <c r="G32" s="24">
        <f t="shared" si="12"/>
        <v>103.8</v>
      </c>
      <c r="H32" s="24">
        <f t="shared" si="9"/>
        <v>5291.4</v>
      </c>
    </row>
    <row r="33" spans="2:9" x14ac:dyDescent="0.3">
      <c r="C33" s="20">
        <f t="shared" si="8"/>
        <v>11</v>
      </c>
      <c r="D33" s="24">
        <f t="shared" si="10"/>
        <v>264.60000000000002</v>
      </c>
      <c r="F33" s="24">
        <f t="shared" si="11"/>
        <v>264.60000000000002</v>
      </c>
      <c r="G33" s="24">
        <f t="shared" si="12"/>
        <v>100.5</v>
      </c>
      <c r="H33" s="24">
        <f t="shared" si="9"/>
        <v>5127.2999999999993</v>
      </c>
    </row>
    <row r="34" spans="2:9" x14ac:dyDescent="0.3">
      <c r="C34" s="20">
        <f t="shared" si="8"/>
        <v>12</v>
      </c>
      <c r="D34" s="24">
        <f>F34+H34</f>
        <v>5224.6999999999989</v>
      </c>
      <c r="F34" s="24">
        <f t="shared" si="11"/>
        <v>256.39999999999998</v>
      </c>
      <c r="G34" s="24">
        <f>ROUND((H33-F34)*$B$25,1)</f>
        <v>97.4</v>
      </c>
      <c r="H34" s="24">
        <f t="shared" si="9"/>
        <v>4968.2999999999993</v>
      </c>
      <c r="I34" s="30">
        <f>H34+B22</f>
        <v>5218.2999999999993</v>
      </c>
    </row>
    <row r="35" spans="2:9" x14ac:dyDescent="0.3">
      <c r="B35" s="24">
        <f>$B$22-F35</f>
        <v>-10.899999999999977</v>
      </c>
      <c r="C35" s="20">
        <f t="shared" si="8"/>
        <v>13</v>
      </c>
      <c r="F35" s="24">
        <f>ROUND($B$23*I34,1)</f>
        <v>260.89999999999998</v>
      </c>
      <c r="G35" s="24">
        <f>ROUND((I34-F35)*$B$25,1)</f>
        <v>99.1</v>
      </c>
      <c r="H35" s="24">
        <f>I34-F35+G35</f>
        <v>5056.5</v>
      </c>
    </row>
    <row r="36" spans="2:9" x14ac:dyDescent="0.3">
      <c r="C36" s="20">
        <f t="shared" si="8"/>
        <v>14</v>
      </c>
      <c r="F36" s="24">
        <f t="shared" si="11"/>
        <v>252.8</v>
      </c>
      <c r="G36" s="24">
        <f t="shared" si="12"/>
        <v>96.1</v>
      </c>
      <c r="H36" s="24">
        <f t="shared" si="9"/>
        <v>4899.8</v>
      </c>
    </row>
    <row r="37" spans="2:9" x14ac:dyDescent="0.3">
      <c r="C37" s="20">
        <f t="shared" si="8"/>
        <v>15</v>
      </c>
      <c r="F37" s="24">
        <f t="shared" si="11"/>
        <v>245</v>
      </c>
      <c r="G37" s="24">
        <f t="shared" si="12"/>
        <v>93.1</v>
      </c>
      <c r="H37" s="24">
        <f t="shared" si="9"/>
        <v>4747.9000000000005</v>
      </c>
    </row>
    <row r="38" spans="2:9" x14ac:dyDescent="0.3">
      <c r="C38" s="20">
        <f t="shared" si="8"/>
        <v>16</v>
      </c>
      <c r="F38" s="24">
        <f t="shared" si="11"/>
        <v>237.4</v>
      </c>
      <c r="G38" s="24">
        <f t="shared" si="12"/>
        <v>90.2</v>
      </c>
      <c r="H38" s="24">
        <f t="shared" si="9"/>
        <v>4600.7000000000007</v>
      </c>
    </row>
    <row r="39" spans="2:9" x14ac:dyDescent="0.3">
      <c r="C39" s="20">
        <f t="shared" si="8"/>
        <v>17</v>
      </c>
      <c r="F39" s="24">
        <f t="shared" si="11"/>
        <v>230</v>
      </c>
      <c r="G39" s="24">
        <f t="shared" si="12"/>
        <v>87.4</v>
      </c>
      <c r="H39" s="24">
        <f t="shared" si="9"/>
        <v>4458.1000000000004</v>
      </c>
    </row>
    <row r="40" spans="2:9" x14ac:dyDescent="0.3">
      <c r="C40" s="20">
        <f t="shared" si="8"/>
        <v>18</v>
      </c>
      <c r="F40" s="24">
        <f t="shared" si="11"/>
        <v>222.9</v>
      </c>
      <c r="G40" s="24">
        <f t="shared" si="12"/>
        <v>84.7</v>
      </c>
      <c r="H40" s="24">
        <f t="shared" si="9"/>
        <v>4319.9000000000005</v>
      </c>
    </row>
    <row r="41" spans="2:9" x14ac:dyDescent="0.3">
      <c r="C41" s="20">
        <f t="shared" si="8"/>
        <v>19</v>
      </c>
      <c r="F41" s="24">
        <f t="shared" si="11"/>
        <v>216</v>
      </c>
      <c r="G41" s="24">
        <f t="shared" si="12"/>
        <v>82.1</v>
      </c>
      <c r="H41" s="24">
        <f t="shared" si="9"/>
        <v>4186.0000000000009</v>
      </c>
    </row>
    <row r="42" spans="2:9" x14ac:dyDescent="0.3">
      <c r="C42" s="20">
        <f t="shared" si="8"/>
        <v>20</v>
      </c>
      <c r="F42" s="24">
        <f t="shared" si="11"/>
        <v>209.3</v>
      </c>
      <c r="G42" s="24">
        <f t="shared" si="12"/>
        <v>79.5</v>
      </c>
      <c r="H42" s="24">
        <f t="shared" si="9"/>
        <v>4056.2000000000007</v>
      </c>
    </row>
    <row r="43" spans="2:9" x14ac:dyDescent="0.3">
      <c r="C43" s="20">
        <f t="shared" si="8"/>
        <v>21</v>
      </c>
      <c r="F43" s="24">
        <f t="shared" si="11"/>
        <v>202.8</v>
      </c>
      <c r="G43" s="24">
        <f t="shared" si="12"/>
        <v>77.099999999999994</v>
      </c>
      <c r="H43" s="24">
        <f t="shared" si="9"/>
        <v>3930.5000000000005</v>
      </c>
    </row>
    <row r="44" spans="2:9" x14ac:dyDescent="0.3">
      <c r="C44" s="20">
        <f t="shared" si="8"/>
        <v>22</v>
      </c>
      <c r="F44" s="24">
        <f t="shared" si="11"/>
        <v>196.5</v>
      </c>
      <c r="G44" s="24">
        <f t="shared" si="12"/>
        <v>74.7</v>
      </c>
      <c r="H44" s="24">
        <f t="shared" si="9"/>
        <v>3808.7000000000003</v>
      </c>
    </row>
    <row r="45" spans="2:9" x14ac:dyDescent="0.3">
      <c r="C45" s="20">
        <f t="shared" si="8"/>
        <v>23</v>
      </c>
      <c r="F45" s="24">
        <f t="shared" si="11"/>
        <v>190.4</v>
      </c>
      <c r="G45" s="24">
        <f t="shared" si="12"/>
        <v>72.400000000000006</v>
      </c>
      <c r="H45" s="24">
        <f t="shared" si="9"/>
        <v>3690.7000000000003</v>
      </c>
    </row>
    <row r="46" spans="2:9" x14ac:dyDescent="0.3">
      <c r="C46" s="20">
        <f t="shared" si="8"/>
        <v>24</v>
      </c>
      <c r="F46" s="24">
        <f t="shared" si="11"/>
        <v>184.5</v>
      </c>
      <c r="G46" s="24">
        <f t="shared" si="12"/>
        <v>70.099999999999994</v>
      </c>
      <c r="H46" s="24">
        <f t="shared" si="9"/>
        <v>3576.3</v>
      </c>
      <c r="I46" s="30">
        <f>H46+B22</f>
        <v>3826.3</v>
      </c>
    </row>
    <row r="47" spans="2:9" x14ac:dyDescent="0.3">
      <c r="B47" s="24">
        <f>$B$22-F47</f>
        <v>58.699999999999989</v>
      </c>
      <c r="C47" s="20">
        <f t="shared" si="8"/>
        <v>25</v>
      </c>
      <c r="F47" s="24">
        <f>ROUND($B$23*I46,1)</f>
        <v>191.3</v>
      </c>
      <c r="G47" s="24">
        <f>ROUND((I46-F47-B47)*$B$25,1)</f>
        <v>71.5</v>
      </c>
      <c r="H47" s="24">
        <f>I46-F47+G47</f>
        <v>3706.5</v>
      </c>
    </row>
    <row r="48" spans="2:9" x14ac:dyDescent="0.3">
      <c r="C48" s="20">
        <f t="shared" si="8"/>
        <v>26</v>
      </c>
      <c r="F48" s="24">
        <f t="shared" si="11"/>
        <v>185.3</v>
      </c>
      <c r="G48" s="24">
        <f t="shared" si="12"/>
        <v>70.400000000000006</v>
      </c>
      <c r="H48" s="24">
        <f t="shared" si="9"/>
        <v>3591.6</v>
      </c>
    </row>
    <row r="49" spans="2:9" x14ac:dyDescent="0.3">
      <c r="C49" s="20">
        <f t="shared" si="8"/>
        <v>27</v>
      </c>
      <c r="F49" s="24">
        <f t="shared" si="11"/>
        <v>179.6</v>
      </c>
      <c r="G49" s="24">
        <f t="shared" si="12"/>
        <v>68.2</v>
      </c>
      <c r="H49" s="24">
        <f t="shared" si="9"/>
        <v>3480.2</v>
      </c>
    </row>
    <row r="50" spans="2:9" x14ac:dyDescent="0.3">
      <c r="C50" s="20">
        <f t="shared" si="8"/>
        <v>28</v>
      </c>
      <c r="F50" s="24">
        <f t="shared" si="11"/>
        <v>174</v>
      </c>
      <c r="G50" s="24">
        <f t="shared" si="12"/>
        <v>66.099999999999994</v>
      </c>
      <c r="H50" s="24">
        <f t="shared" si="9"/>
        <v>3372.2999999999997</v>
      </c>
    </row>
    <row r="51" spans="2:9" x14ac:dyDescent="0.3">
      <c r="C51" s="20">
        <f t="shared" si="8"/>
        <v>29</v>
      </c>
      <c r="F51" s="24">
        <f t="shared" si="11"/>
        <v>168.6</v>
      </c>
      <c r="G51" s="24">
        <f t="shared" si="12"/>
        <v>64.099999999999994</v>
      </c>
      <c r="H51" s="24">
        <f t="shared" si="9"/>
        <v>3267.7999999999997</v>
      </c>
    </row>
    <row r="52" spans="2:9" x14ac:dyDescent="0.3">
      <c r="C52" s="20">
        <f t="shared" si="8"/>
        <v>30</v>
      </c>
      <c r="F52" s="24">
        <f t="shared" si="11"/>
        <v>163.4</v>
      </c>
      <c r="G52" s="24">
        <f t="shared" si="12"/>
        <v>62.1</v>
      </c>
      <c r="H52" s="24">
        <f t="shared" si="9"/>
        <v>3166.4999999999995</v>
      </c>
    </row>
    <row r="53" spans="2:9" x14ac:dyDescent="0.3">
      <c r="C53" s="20">
        <f t="shared" si="8"/>
        <v>31</v>
      </c>
      <c r="F53" s="24">
        <f t="shared" si="11"/>
        <v>158.30000000000001</v>
      </c>
      <c r="G53" s="24">
        <f t="shared" si="12"/>
        <v>60.2</v>
      </c>
      <c r="H53" s="24">
        <f t="shared" si="9"/>
        <v>3068.3999999999992</v>
      </c>
    </row>
    <row r="54" spans="2:9" x14ac:dyDescent="0.3">
      <c r="C54" s="20">
        <f t="shared" si="8"/>
        <v>32</v>
      </c>
      <c r="F54" s="24">
        <f t="shared" si="11"/>
        <v>153.4</v>
      </c>
      <c r="G54" s="24">
        <f t="shared" si="12"/>
        <v>58.3</v>
      </c>
      <c r="H54" s="24">
        <f t="shared" si="9"/>
        <v>2973.2999999999993</v>
      </c>
    </row>
    <row r="55" spans="2:9" x14ac:dyDescent="0.3">
      <c r="C55" s="20">
        <f t="shared" si="8"/>
        <v>33</v>
      </c>
      <c r="F55" s="24">
        <f t="shared" si="11"/>
        <v>148.69999999999999</v>
      </c>
      <c r="G55" s="24">
        <f t="shared" si="12"/>
        <v>56.5</v>
      </c>
      <c r="H55" s="24">
        <f t="shared" si="9"/>
        <v>2881.0999999999995</v>
      </c>
    </row>
    <row r="56" spans="2:9" x14ac:dyDescent="0.3">
      <c r="C56" s="20">
        <f t="shared" si="8"/>
        <v>34</v>
      </c>
      <c r="F56" s="24">
        <f t="shared" si="11"/>
        <v>144.1</v>
      </c>
      <c r="G56" s="24">
        <f t="shared" si="12"/>
        <v>54.7</v>
      </c>
      <c r="H56" s="24">
        <f t="shared" si="9"/>
        <v>2791.6999999999994</v>
      </c>
    </row>
    <row r="57" spans="2:9" x14ac:dyDescent="0.3">
      <c r="C57" s="20">
        <f t="shared" si="8"/>
        <v>35</v>
      </c>
      <c r="F57" s="24">
        <f t="shared" si="11"/>
        <v>139.6</v>
      </c>
      <c r="G57" s="24">
        <f t="shared" si="12"/>
        <v>53</v>
      </c>
      <c r="H57" s="24">
        <f t="shared" si="9"/>
        <v>2705.0999999999995</v>
      </c>
    </row>
    <row r="58" spans="2:9" x14ac:dyDescent="0.3">
      <c r="C58" s="20">
        <f t="shared" si="8"/>
        <v>36</v>
      </c>
      <c r="F58" s="24">
        <f t="shared" si="11"/>
        <v>135.30000000000001</v>
      </c>
      <c r="G58" s="24">
        <f t="shared" si="12"/>
        <v>51.4</v>
      </c>
      <c r="H58" s="24">
        <f t="shared" si="9"/>
        <v>2621.1999999999994</v>
      </c>
      <c r="I58" s="30">
        <f>H58+B22</f>
        <v>2871.1999999999994</v>
      </c>
    </row>
    <row r="59" spans="2:9" x14ac:dyDescent="0.3">
      <c r="B59" s="24">
        <f>$B$22-F59</f>
        <v>106.4</v>
      </c>
      <c r="C59" s="20">
        <f t="shared" si="8"/>
        <v>37</v>
      </c>
      <c r="F59" s="24">
        <f>ROUND($B$23*I58,1)</f>
        <v>143.6</v>
      </c>
      <c r="G59" s="24">
        <f>ROUND((I58-F59-B59)*$B$25,1)</f>
        <v>52.4</v>
      </c>
      <c r="H59" s="24">
        <f>I58-F59+G59</f>
        <v>2779.9999999999995</v>
      </c>
    </row>
    <row r="60" spans="2:9" x14ac:dyDescent="0.3">
      <c r="C60" s="20">
        <f t="shared" si="8"/>
        <v>38</v>
      </c>
      <c r="F60" s="24">
        <f t="shared" si="11"/>
        <v>139</v>
      </c>
      <c r="G60" s="24">
        <f t="shared" si="12"/>
        <v>52.8</v>
      </c>
      <c r="H60" s="24">
        <f t="shared" si="9"/>
        <v>2693.7999999999997</v>
      </c>
    </row>
    <row r="61" spans="2:9" x14ac:dyDescent="0.3">
      <c r="C61" s="20">
        <f t="shared" si="8"/>
        <v>39</v>
      </c>
      <c r="F61" s="24">
        <f t="shared" si="11"/>
        <v>134.69999999999999</v>
      </c>
      <c r="G61" s="24">
        <f t="shared" si="12"/>
        <v>51.2</v>
      </c>
      <c r="H61" s="24">
        <f t="shared" si="9"/>
        <v>2610.2999999999997</v>
      </c>
    </row>
    <row r="62" spans="2:9" x14ac:dyDescent="0.3">
      <c r="C62" s="20">
        <f t="shared" si="8"/>
        <v>40</v>
      </c>
      <c r="F62" s="24">
        <f t="shared" si="11"/>
        <v>130.5</v>
      </c>
      <c r="G62" s="24">
        <f t="shared" si="12"/>
        <v>49.6</v>
      </c>
      <c r="H62" s="24">
        <f t="shared" si="9"/>
        <v>2529.3999999999996</v>
      </c>
    </row>
    <row r="63" spans="2:9" x14ac:dyDescent="0.3">
      <c r="C63" s="20">
        <f t="shared" si="8"/>
        <v>41</v>
      </c>
      <c r="F63" s="24">
        <f t="shared" si="11"/>
        <v>126.5</v>
      </c>
      <c r="G63" s="24">
        <f t="shared" si="12"/>
        <v>48.1</v>
      </c>
      <c r="H63" s="24">
        <f t="shared" si="9"/>
        <v>2450.9999999999995</v>
      </c>
    </row>
    <row r="64" spans="2:9" x14ac:dyDescent="0.3">
      <c r="C64" s="20">
        <f t="shared" si="8"/>
        <v>42</v>
      </c>
      <c r="F64" s="24">
        <f t="shared" si="11"/>
        <v>122.6</v>
      </c>
      <c r="G64" s="24">
        <f t="shared" si="12"/>
        <v>46.6</v>
      </c>
      <c r="H64" s="24">
        <f t="shared" si="9"/>
        <v>2374.9999999999995</v>
      </c>
    </row>
    <row r="65" spans="2:9" x14ac:dyDescent="0.3">
      <c r="C65" s="20">
        <f t="shared" si="8"/>
        <v>43</v>
      </c>
      <c r="F65" s="24">
        <f t="shared" si="11"/>
        <v>118.8</v>
      </c>
      <c r="G65" s="24">
        <f t="shared" si="12"/>
        <v>45.1</v>
      </c>
      <c r="H65" s="24">
        <f t="shared" si="9"/>
        <v>2301.2999999999993</v>
      </c>
    </row>
    <row r="66" spans="2:9" x14ac:dyDescent="0.3">
      <c r="C66" s="20">
        <f t="shared" si="8"/>
        <v>44</v>
      </c>
      <c r="F66" s="24">
        <f t="shared" si="11"/>
        <v>115.1</v>
      </c>
      <c r="G66" s="24">
        <f t="shared" si="12"/>
        <v>43.7</v>
      </c>
      <c r="H66" s="24">
        <f t="shared" si="9"/>
        <v>2229.8999999999992</v>
      </c>
    </row>
    <row r="67" spans="2:9" x14ac:dyDescent="0.3">
      <c r="C67" s="20">
        <f t="shared" si="8"/>
        <v>45</v>
      </c>
      <c r="F67" s="24">
        <f t="shared" si="11"/>
        <v>111.5</v>
      </c>
      <c r="G67" s="24">
        <f t="shared" si="12"/>
        <v>42.4</v>
      </c>
      <c r="H67" s="24">
        <f t="shared" si="9"/>
        <v>2160.7999999999993</v>
      </c>
    </row>
    <row r="68" spans="2:9" x14ac:dyDescent="0.3">
      <c r="C68" s="20">
        <f t="shared" si="8"/>
        <v>46</v>
      </c>
      <c r="F68" s="24">
        <f t="shared" si="11"/>
        <v>108</v>
      </c>
      <c r="G68" s="24">
        <f t="shared" si="12"/>
        <v>41.1</v>
      </c>
      <c r="H68" s="24">
        <f t="shared" si="9"/>
        <v>2093.8999999999992</v>
      </c>
    </row>
    <row r="69" spans="2:9" x14ac:dyDescent="0.3">
      <c r="C69" s="20">
        <f t="shared" si="8"/>
        <v>47</v>
      </c>
      <c r="F69" s="24">
        <f t="shared" si="11"/>
        <v>104.7</v>
      </c>
      <c r="G69" s="24">
        <f t="shared" si="12"/>
        <v>39.799999999999997</v>
      </c>
      <c r="H69" s="24">
        <f t="shared" si="9"/>
        <v>2028.9999999999991</v>
      </c>
    </row>
    <row r="70" spans="2:9" x14ac:dyDescent="0.3">
      <c r="C70" s="20">
        <f t="shared" si="8"/>
        <v>48</v>
      </c>
      <c r="F70" s="24">
        <f t="shared" si="11"/>
        <v>101.5</v>
      </c>
      <c r="G70" s="24">
        <f t="shared" si="12"/>
        <v>38.6</v>
      </c>
      <c r="H70" s="24">
        <f t="shared" si="9"/>
        <v>1966.099999999999</v>
      </c>
      <c r="I70" s="30">
        <f>H70+B22</f>
        <v>2216.099999999999</v>
      </c>
    </row>
    <row r="71" spans="2:9" x14ac:dyDescent="0.3">
      <c r="B71" s="24">
        <f>$B$22-F71</f>
        <v>139.19999999999999</v>
      </c>
      <c r="C71" s="20">
        <f t="shared" si="8"/>
        <v>49</v>
      </c>
      <c r="F71" s="24">
        <f>ROUND($B$23*I70,1)</f>
        <v>110.8</v>
      </c>
      <c r="G71" s="24">
        <f>ROUND((I70-F71-B71)*$B$25,1)</f>
        <v>39.299999999999997</v>
      </c>
      <c r="H71" s="24">
        <f>I70-F71+G71</f>
        <v>2144.599999999999</v>
      </c>
    </row>
    <row r="72" spans="2:9" x14ac:dyDescent="0.3">
      <c r="C72" s="20">
        <f t="shared" si="8"/>
        <v>50</v>
      </c>
      <c r="F72" s="24">
        <f>ROUND($B$23*H71,1)</f>
        <v>107.2</v>
      </c>
      <c r="G72" s="24">
        <f t="shared" si="12"/>
        <v>40.700000000000003</v>
      </c>
      <c r="H72" s="24">
        <f t="shared" si="9"/>
        <v>2078.099999999999</v>
      </c>
    </row>
    <row r="73" spans="2:9" x14ac:dyDescent="0.3">
      <c r="C73" s="20">
        <f t="shared" si="8"/>
        <v>51</v>
      </c>
      <c r="F73" s="24">
        <f t="shared" ref="F73:F74" si="13">ROUND($B$23*H72,1)</f>
        <v>103.9</v>
      </c>
      <c r="G73" s="24">
        <f t="shared" si="12"/>
        <v>39.5</v>
      </c>
      <c r="H73" s="24">
        <f t="shared" si="9"/>
        <v>2013.6999999999989</v>
      </c>
    </row>
    <row r="74" spans="2:9" x14ac:dyDescent="0.3">
      <c r="C74" s="20">
        <f t="shared" si="8"/>
        <v>52</v>
      </c>
      <c r="F74" s="24">
        <f t="shared" si="13"/>
        <v>100.7</v>
      </c>
      <c r="G74" s="24">
        <f t="shared" si="12"/>
        <v>38.299999999999997</v>
      </c>
      <c r="H74" s="24">
        <f t="shared" si="9"/>
        <v>1951.2999999999988</v>
      </c>
    </row>
    <row r="75" spans="2:9" x14ac:dyDescent="0.3">
      <c r="C75" s="20">
        <f t="shared" si="8"/>
        <v>53</v>
      </c>
      <c r="F75" s="24">
        <v>100</v>
      </c>
      <c r="G75" s="24">
        <f t="shared" si="12"/>
        <v>37</v>
      </c>
      <c r="H75" s="24">
        <f>H74-F75+G75</f>
        <v>1888.2999999999988</v>
      </c>
    </row>
    <row r="76" spans="2:9" x14ac:dyDescent="0.3">
      <c r="C76" s="20">
        <f t="shared" si="8"/>
        <v>54</v>
      </c>
      <c r="F76" s="24">
        <v>100</v>
      </c>
      <c r="G76" s="24">
        <f t="shared" si="12"/>
        <v>35.799999999999997</v>
      </c>
      <c r="H76" s="24">
        <f t="shared" si="9"/>
        <v>1824.0999999999988</v>
      </c>
    </row>
    <row r="77" spans="2:9" x14ac:dyDescent="0.3">
      <c r="C77" s="20">
        <f t="shared" si="8"/>
        <v>55</v>
      </c>
      <c r="F77" s="24">
        <v>100</v>
      </c>
      <c r="G77" s="24">
        <f t="shared" si="12"/>
        <v>34.5</v>
      </c>
      <c r="H77" s="24">
        <f t="shared" si="9"/>
        <v>1758.5999999999988</v>
      </c>
    </row>
    <row r="78" spans="2:9" x14ac:dyDescent="0.3">
      <c r="C78" s="20">
        <f t="shared" si="8"/>
        <v>56</v>
      </c>
      <c r="F78" s="24">
        <v>100</v>
      </c>
      <c r="G78" s="24">
        <f t="shared" si="12"/>
        <v>33.200000000000003</v>
      </c>
      <c r="H78" s="24">
        <f t="shared" si="9"/>
        <v>1691.7999999999988</v>
      </c>
    </row>
    <row r="79" spans="2:9" x14ac:dyDescent="0.3">
      <c r="C79" s="20">
        <f t="shared" si="8"/>
        <v>57</v>
      </c>
      <c r="F79" s="24">
        <v>100</v>
      </c>
      <c r="G79" s="24">
        <f t="shared" si="12"/>
        <v>31.8</v>
      </c>
      <c r="H79" s="24">
        <f t="shared" si="9"/>
        <v>1623.5999999999988</v>
      </c>
    </row>
    <row r="80" spans="2:9" x14ac:dyDescent="0.3">
      <c r="C80" s="20">
        <f t="shared" si="8"/>
        <v>58</v>
      </c>
      <c r="F80" s="24">
        <v>100</v>
      </c>
      <c r="G80" s="24">
        <f t="shared" si="12"/>
        <v>30.5</v>
      </c>
      <c r="H80" s="24">
        <f t="shared" si="9"/>
        <v>1554.0999999999988</v>
      </c>
    </row>
    <row r="81" spans="2:9" x14ac:dyDescent="0.3">
      <c r="C81" s="20">
        <f t="shared" si="8"/>
        <v>59</v>
      </c>
      <c r="F81" s="24">
        <v>100</v>
      </c>
      <c r="G81" s="24">
        <f t="shared" si="12"/>
        <v>29.1</v>
      </c>
      <c r="H81" s="24">
        <f t="shared" si="9"/>
        <v>1483.1999999999987</v>
      </c>
    </row>
    <row r="82" spans="2:9" x14ac:dyDescent="0.3">
      <c r="C82" s="20">
        <f t="shared" si="8"/>
        <v>60</v>
      </c>
      <c r="F82" s="24">
        <v>100</v>
      </c>
      <c r="G82" s="24">
        <f t="shared" si="12"/>
        <v>27.7</v>
      </c>
      <c r="H82" s="24">
        <f t="shared" si="9"/>
        <v>1410.8999999999987</v>
      </c>
      <c r="I82" s="30">
        <f>H82+B22</f>
        <v>1660.8999999999987</v>
      </c>
    </row>
    <row r="83" spans="2:9" x14ac:dyDescent="0.3">
      <c r="B83" s="24">
        <f>$B$22-F83</f>
        <v>150</v>
      </c>
      <c r="C83" s="20">
        <f t="shared" si="8"/>
        <v>61</v>
      </c>
      <c r="F83" s="24">
        <v>100</v>
      </c>
      <c r="G83" s="24">
        <f>ROUND((I82-F83-B83)*$B$25,1)</f>
        <v>28.2</v>
      </c>
      <c r="H83" s="24">
        <f>I82-F83+G83</f>
        <v>1589.0999999999988</v>
      </c>
    </row>
    <row r="84" spans="2:9" x14ac:dyDescent="0.3">
      <c r="C84" s="20">
        <f t="shared" si="8"/>
        <v>62</v>
      </c>
      <c r="F84" s="24">
        <v>100</v>
      </c>
      <c r="G84" s="24">
        <f t="shared" si="12"/>
        <v>29.8</v>
      </c>
      <c r="H84" s="24">
        <f t="shared" si="9"/>
        <v>1518.8999999999987</v>
      </c>
    </row>
    <row r="85" spans="2:9" x14ac:dyDescent="0.3">
      <c r="C85" s="20">
        <f t="shared" si="8"/>
        <v>63</v>
      </c>
      <c r="F85" s="24">
        <v>100</v>
      </c>
      <c r="G85" s="24">
        <f t="shared" si="12"/>
        <v>28.4</v>
      </c>
      <c r="H85" s="24">
        <f t="shared" si="9"/>
        <v>1447.2999999999988</v>
      </c>
    </row>
    <row r="86" spans="2:9" x14ac:dyDescent="0.3">
      <c r="C86" s="20">
        <f t="shared" si="8"/>
        <v>64</v>
      </c>
      <c r="F86" s="24">
        <v>100</v>
      </c>
      <c r="G86" s="24">
        <f t="shared" si="12"/>
        <v>26.9</v>
      </c>
      <c r="H86" s="24">
        <f t="shared" si="9"/>
        <v>1374.1999999999989</v>
      </c>
    </row>
    <row r="87" spans="2:9" x14ac:dyDescent="0.3">
      <c r="C87" s="20">
        <f t="shared" ref="C87:C151" si="14">C86+1</f>
        <v>65</v>
      </c>
      <c r="F87" s="24">
        <v>100</v>
      </c>
      <c r="G87" s="24">
        <f t="shared" si="12"/>
        <v>25.5</v>
      </c>
      <c r="H87" s="24">
        <f t="shared" ref="H87:H151" si="15">H86-F87+G87</f>
        <v>1299.6999999999989</v>
      </c>
    </row>
    <row r="88" spans="2:9" x14ac:dyDescent="0.3">
      <c r="C88" s="20">
        <f t="shared" si="14"/>
        <v>66</v>
      </c>
      <c r="F88" s="24">
        <v>100</v>
      </c>
      <c r="G88" s="24">
        <f t="shared" ref="G88:G152" si="16">ROUND((H87-F88)*$B$25,1)</f>
        <v>24</v>
      </c>
      <c r="H88" s="24">
        <f t="shared" si="15"/>
        <v>1223.6999999999989</v>
      </c>
    </row>
    <row r="89" spans="2:9" x14ac:dyDescent="0.3">
      <c r="C89" s="20">
        <f t="shared" si="14"/>
        <v>67</v>
      </c>
      <c r="F89" s="24">
        <v>100</v>
      </c>
      <c r="G89" s="24">
        <f t="shared" si="16"/>
        <v>22.5</v>
      </c>
      <c r="H89" s="24">
        <f t="shared" si="15"/>
        <v>1146.1999999999989</v>
      </c>
    </row>
    <row r="90" spans="2:9" x14ac:dyDescent="0.3">
      <c r="C90" s="20">
        <f t="shared" si="14"/>
        <v>68</v>
      </c>
      <c r="F90" s="24">
        <v>100</v>
      </c>
      <c r="G90" s="24">
        <f t="shared" si="16"/>
        <v>20.9</v>
      </c>
      <c r="H90" s="24">
        <f t="shared" si="15"/>
        <v>1067.099999999999</v>
      </c>
    </row>
    <row r="91" spans="2:9" x14ac:dyDescent="0.3">
      <c r="C91" s="20">
        <f t="shared" si="14"/>
        <v>69</v>
      </c>
      <c r="F91" s="24">
        <v>100</v>
      </c>
      <c r="G91" s="24">
        <f t="shared" si="16"/>
        <v>19.3</v>
      </c>
      <c r="H91" s="24">
        <f t="shared" si="15"/>
        <v>986.39999999999895</v>
      </c>
    </row>
    <row r="92" spans="2:9" x14ac:dyDescent="0.3">
      <c r="C92" s="20">
        <f t="shared" si="14"/>
        <v>70</v>
      </c>
      <c r="F92" s="24">
        <v>100</v>
      </c>
      <c r="G92" s="24">
        <f t="shared" si="16"/>
        <v>17.7</v>
      </c>
      <c r="H92" s="24">
        <f t="shared" si="15"/>
        <v>904.099999999999</v>
      </c>
    </row>
    <row r="93" spans="2:9" x14ac:dyDescent="0.3">
      <c r="C93" s="20">
        <f t="shared" si="14"/>
        <v>71</v>
      </c>
      <c r="F93" s="24">
        <v>100</v>
      </c>
      <c r="G93" s="24">
        <f t="shared" si="16"/>
        <v>16.100000000000001</v>
      </c>
      <c r="H93" s="24">
        <f t="shared" si="15"/>
        <v>820.19999999999902</v>
      </c>
    </row>
    <row r="94" spans="2:9" x14ac:dyDescent="0.3">
      <c r="C94" s="20">
        <f t="shared" si="14"/>
        <v>72</v>
      </c>
      <c r="F94" s="24">
        <v>100</v>
      </c>
      <c r="G94" s="24">
        <f t="shared" si="16"/>
        <v>14.4</v>
      </c>
      <c r="H94" s="24">
        <f t="shared" si="15"/>
        <v>734.599999999999</v>
      </c>
      <c r="I94" s="30">
        <f>H94+B22</f>
        <v>984.599999999999</v>
      </c>
    </row>
    <row r="95" spans="2:9" x14ac:dyDescent="0.3">
      <c r="B95" s="24">
        <f>$B$22-F95</f>
        <v>150</v>
      </c>
      <c r="C95" s="20">
        <f t="shared" si="14"/>
        <v>73</v>
      </c>
      <c r="F95" s="24">
        <v>100</v>
      </c>
      <c r="G95" s="24">
        <f>ROUND((I94-$B$22-($B$22-F95))*$B$25,1)</f>
        <v>11.7</v>
      </c>
      <c r="H95" s="24">
        <f>I94-F95+G95</f>
        <v>896.29999999999905</v>
      </c>
    </row>
    <row r="96" spans="2:9" x14ac:dyDescent="0.3">
      <c r="C96" s="20">
        <f t="shared" si="14"/>
        <v>74</v>
      </c>
      <c r="F96" s="24">
        <v>100</v>
      </c>
      <c r="G96" s="24">
        <f t="shared" si="16"/>
        <v>15.9</v>
      </c>
      <c r="H96" s="24">
        <f t="shared" si="15"/>
        <v>812.19999999999902</v>
      </c>
    </row>
    <row r="97" spans="2:9" x14ac:dyDescent="0.3">
      <c r="C97" s="20">
        <f t="shared" si="14"/>
        <v>75</v>
      </c>
      <c r="F97" s="24">
        <v>100</v>
      </c>
      <c r="G97" s="24">
        <f t="shared" si="16"/>
        <v>14.2</v>
      </c>
      <c r="H97" s="24">
        <f t="shared" si="15"/>
        <v>726.39999999999907</v>
      </c>
    </row>
    <row r="98" spans="2:9" x14ac:dyDescent="0.3">
      <c r="C98" s="20">
        <f t="shared" si="14"/>
        <v>76</v>
      </c>
      <c r="F98" s="24">
        <v>100</v>
      </c>
      <c r="G98" s="24">
        <f t="shared" si="16"/>
        <v>12.5</v>
      </c>
      <c r="H98" s="24">
        <f t="shared" si="15"/>
        <v>638.89999999999907</v>
      </c>
    </row>
    <row r="99" spans="2:9" x14ac:dyDescent="0.3">
      <c r="C99" s="20">
        <f t="shared" si="14"/>
        <v>77</v>
      </c>
      <c r="F99" s="24">
        <v>100</v>
      </c>
      <c r="G99" s="24">
        <f t="shared" si="16"/>
        <v>10.8</v>
      </c>
      <c r="H99" s="24">
        <f t="shared" si="15"/>
        <v>549.69999999999902</v>
      </c>
    </row>
    <row r="100" spans="2:9" x14ac:dyDescent="0.3">
      <c r="C100" s="20">
        <f t="shared" si="14"/>
        <v>78</v>
      </c>
      <c r="F100" s="24">
        <v>100</v>
      </c>
      <c r="G100" s="24">
        <f t="shared" si="16"/>
        <v>9</v>
      </c>
      <c r="H100" s="24">
        <f t="shared" si="15"/>
        <v>458.69999999999902</v>
      </c>
    </row>
    <row r="101" spans="2:9" x14ac:dyDescent="0.3">
      <c r="C101" s="20">
        <f t="shared" si="14"/>
        <v>79</v>
      </c>
      <c r="F101" s="24">
        <v>100</v>
      </c>
      <c r="G101" s="24">
        <f t="shared" si="16"/>
        <v>7.2</v>
      </c>
      <c r="H101" s="24">
        <f t="shared" si="15"/>
        <v>365.89999999999901</v>
      </c>
    </row>
    <row r="102" spans="2:9" x14ac:dyDescent="0.3">
      <c r="C102" s="20">
        <f t="shared" si="14"/>
        <v>80</v>
      </c>
      <c r="F102" s="24">
        <v>100</v>
      </c>
      <c r="G102" s="24">
        <f t="shared" si="16"/>
        <v>5.3</v>
      </c>
      <c r="H102" s="24">
        <f t="shared" si="15"/>
        <v>271.19999999999902</v>
      </c>
    </row>
    <row r="103" spans="2:9" x14ac:dyDescent="0.3">
      <c r="B103" s="20" t="s">
        <v>27</v>
      </c>
      <c r="C103" s="20">
        <f t="shared" si="14"/>
        <v>81</v>
      </c>
      <c r="F103" s="24">
        <v>100</v>
      </c>
      <c r="G103" s="24">
        <f t="shared" si="16"/>
        <v>3.4</v>
      </c>
      <c r="H103" s="24">
        <f t="shared" si="15"/>
        <v>174.59999999999903</v>
      </c>
    </row>
    <row r="104" spans="2:9" x14ac:dyDescent="0.3">
      <c r="B104" s="42">
        <f>C104/12</f>
        <v>6.833333333333333</v>
      </c>
      <c r="C104" s="20">
        <f t="shared" si="14"/>
        <v>82</v>
      </c>
      <c r="F104" s="24">
        <v>100</v>
      </c>
      <c r="G104" s="24">
        <f t="shared" si="16"/>
        <v>1.5</v>
      </c>
      <c r="H104" s="24">
        <f t="shared" si="15"/>
        <v>76.099999999999028</v>
      </c>
    </row>
    <row r="105" spans="2:9" x14ac:dyDescent="0.3">
      <c r="C105" s="40"/>
      <c r="D105" s="40"/>
      <c r="E105" s="40"/>
      <c r="F105" s="24"/>
      <c r="G105" s="41"/>
      <c r="H105" s="41"/>
    </row>
    <row r="106" spans="2:9" x14ac:dyDescent="0.3">
      <c r="C106" s="20">
        <f>C104+1</f>
        <v>83</v>
      </c>
      <c r="F106" s="24">
        <v>100</v>
      </c>
      <c r="G106" s="24">
        <f>ROUND((H104-F106)*$B$25,1)</f>
        <v>-0.5</v>
      </c>
      <c r="H106" s="24">
        <f>H104-F106+G106</f>
        <v>-24.400000000000972</v>
      </c>
    </row>
    <row r="107" spans="2:9" x14ac:dyDescent="0.3">
      <c r="B107" s="24">
        <f>$B$22-F107</f>
        <v>150</v>
      </c>
      <c r="C107" s="20">
        <f t="shared" si="14"/>
        <v>84</v>
      </c>
      <c r="F107" s="24">
        <v>100</v>
      </c>
      <c r="G107" s="24">
        <f>ROUND((I106-F107-B107)*$B$25,1)</f>
        <v>-5</v>
      </c>
      <c r="H107" s="24">
        <f t="shared" si="15"/>
        <v>-129.40000000000097</v>
      </c>
      <c r="I107" s="30">
        <f>H107+B22</f>
        <v>120.59999999999903</v>
      </c>
    </row>
    <row r="108" spans="2:9" x14ac:dyDescent="0.3">
      <c r="C108" s="20">
        <f t="shared" si="14"/>
        <v>85</v>
      </c>
      <c r="F108" s="24">
        <v>100</v>
      </c>
      <c r="G108" s="24">
        <f>ROUND((I107-$B$22-($B$22-F108))*$B$25,1)</f>
        <v>-5.6</v>
      </c>
      <c r="H108" s="24">
        <f>I107-F108+G108</f>
        <v>14.999999999999028</v>
      </c>
    </row>
    <row r="109" spans="2:9" x14ac:dyDescent="0.3">
      <c r="C109" s="20">
        <f t="shared" si="14"/>
        <v>86</v>
      </c>
      <c r="F109" s="24">
        <v>100</v>
      </c>
      <c r="G109" s="24">
        <f t="shared" si="16"/>
        <v>-1.7</v>
      </c>
      <c r="H109" s="24">
        <f t="shared" si="15"/>
        <v>-86.700000000000969</v>
      </c>
    </row>
    <row r="110" spans="2:9" x14ac:dyDescent="0.3">
      <c r="C110" s="20">
        <f t="shared" si="14"/>
        <v>87</v>
      </c>
      <c r="F110" s="24">
        <v>100</v>
      </c>
      <c r="G110" s="24">
        <f t="shared" si="16"/>
        <v>-3.7</v>
      </c>
      <c r="H110" s="24">
        <f t="shared" si="15"/>
        <v>-190.40000000000094</v>
      </c>
    </row>
    <row r="111" spans="2:9" x14ac:dyDescent="0.3">
      <c r="C111" s="20">
        <f t="shared" si="14"/>
        <v>88</v>
      </c>
      <c r="F111" s="24">
        <v>100</v>
      </c>
      <c r="G111" s="24">
        <f t="shared" si="16"/>
        <v>-5.8</v>
      </c>
      <c r="H111" s="24">
        <f t="shared" si="15"/>
        <v>-296.20000000000095</v>
      </c>
    </row>
    <row r="112" spans="2:9" x14ac:dyDescent="0.3">
      <c r="C112" s="20">
        <f t="shared" si="14"/>
        <v>89</v>
      </c>
      <c r="F112" s="24">
        <v>100</v>
      </c>
      <c r="G112" s="24">
        <f t="shared" si="16"/>
        <v>-7.9</v>
      </c>
      <c r="H112" s="24">
        <f t="shared" si="15"/>
        <v>-404.10000000000093</v>
      </c>
    </row>
    <row r="113" spans="3:9" x14ac:dyDescent="0.3">
      <c r="C113" s="20">
        <f t="shared" si="14"/>
        <v>90</v>
      </c>
      <c r="F113" s="24">
        <v>100</v>
      </c>
      <c r="G113" s="24">
        <f t="shared" si="16"/>
        <v>-10.1</v>
      </c>
      <c r="H113" s="24">
        <f t="shared" si="15"/>
        <v>-514.20000000000095</v>
      </c>
    </row>
    <row r="114" spans="3:9" x14ac:dyDescent="0.3">
      <c r="C114" s="20">
        <f t="shared" si="14"/>
        <v>91</v>
      </c>
      <c r="F114" s="24">
        <v>100</v>
      </c>
      <c r="G114" s="24">
        <f t="shared" si="16"/>
        <v>-12.3</v>
      </c>
      <c r="H114" s="24">
        <f t="shared" si="15"/>
        <v>-626.50000000000091</v>
      </c>
    </row>
    <row r="115" spans="3:9" x14ac:dyDescent="0.3">
      <c r="C115" s="20">
        <f t="shared" si="14"/>
        <v>92</v>
      </c>
      <c r="F115" s="24">
        <v>100</v>
      </c>
      <c r="G115" s="24">
        <f t="shared" si="16"/>
        <v>-14.5</v>
      </c>
      <c r="H115" s="24">
        <f t="shared" si="15"/>
        <v>-741.00000000000091</v>
      </c>
    </row>
    <row r="116" spans="3:9" x14ac:dyDescent="0.3">
      <c r="C116" s="20">
        <f t="shared" si="14"/>
        <v>93</v>
      </c>
      <c r="F116" s="24">
        <v>100</v>
      </c>
      <c r="G116" s="24">
        <f t="shared" si="16"/>
        <v>-16.8</v>
      </c>
      <c r="H116" s="24">
        <f t="shared" si="15"/>
        <v>-857.80000000000086</v>
      </c>
    </row>
    <row r="117" spans="3:9" x14ac:dyDescent="0.3">
      <c r="C117" s="20">
        <f t="shared" si="14"/>
        <v>94</v>
      </c>
      <c r="F117" s="24">
        <v>100</v>
      </c>
      <c r="G117" s="24">
        <f t="shared" si="16"/>
        <v>-19.2</v>
      </c>
      <c r="H117" s="24">
        <f t="shared" si="15"/>
        <v>-977.00000000000091</v>
      </c>
    </row>
    <row r="118" spans="3:9" x14ac:dyDescent="0.3">
      <c r="C118" s="20">
        <f t="shared" si="14"/>
        <v>95</v>
      </c>
      <c r="F118" s="24">
        <v>100</v>
      </c>
      <c r="G118" s="24">
        <f t="shared" si="16"/>
        <v>-21.5</v>
      </c>
      <c r="H118" s="24">
        <f t="shared" si="15"/>
        <v>-1098.5000000000009</v>
      </c>
    </row>
    <row r="119" spans="3:9" x14ac:dyDescent="0.3">
      <c r="C119" s="20">
        <f t="shared" si="14"/>
        <v>96</v>
      </c>
      <c r="F119" s="24">
        <v>100</v>
      </c>
      <c r="G119" s="24">
        <f t="shared" si="16"/>
        <v>-24</v>
      </c>
      <c r="H119" s="24">
        <f t="shared" si="15"/>
        <v>-1222.5000000000009</v>
      </c>
      <c r="I119" s="30">
        <f>H119+B22</f>
        <v>-972.50000000000091</v>
      </c>
    </row>
    <row r="120" spans="3:9" x14ac:dyDescent="0.3">
      <c r="C120" s="20">
        <f t="shared" si="14"/>
        <v>97</v>
      </c>
      <c r="F120" s="24">
        <v>100</v>
      </c>
      <c r="G120" s="24">
        <f>ROUND((I119-$B$22-($B$22-F120))*$B$25,1)</f>
        <v>-27.5</v>
      </c>
      <c r="H120" s="24">
        <f>I119-F120+G120</f>
        <v>-1100.0000000000009</v>
      </c>
    </row>
    <row r="121" spans="3:9" x14ac:dyDescent="0.3">
      <c r="C121" s="20">
        <f t="shared" si="14"/>
        <v>98</v>
      </c>
      <c r="F121" s="24">
        <v>100</v>
      </c>
      <c r="G121" s="24">
        <f t="shared" si="16"/>
        <v>-24</v>
      </c>
      <c r="H121" s="24">
        <f t="shared" si="15"/>
        <v>-1224.0000000000009</v>
      </c>
    </row>
    <row r="122" spans="3:9" x14ac:dyDescent="0.3">
      <c r="C122" s="20">
        <f t="shared" si="14"/>
        <v>99</v>
      </c>
      <c r="F122" s="24">
        <v>100</v>
      </c>
      <c r="G122" s="24">
        <f t="shared" si="16"/>
        <v>-26.5</v>
      </c>
      <c r="H122" s="24">
        <f t="shared" si="15"/>
        <v>-1350.5000000000009</v>
      </c>
    </row>
    <row r="123" spans="3:9" x14ac:dyDescent="0.3">
      <c r="C123" s="20">
        <f t="shared" si="14"/>
        <v>100</v>
      </c>
      <c r="F123" s="24">
        <v>100</v>
      </c>
      <c r="G123" s="24">
        <f t="shared" si="16"/>
        <v>-29</v>
      </c>
      <c r="H123" s="24">
        <f t="shared" si="15"/>
        <v>-1479.5000000000009</v>
      </c>
    </row>
    <row r="124" spans="3:9" x14ac:dyDescent="0.3">
      <c r="C124" s="20">
        <f t="shared" si="14"/>
        <v>101</v>
      </c>
      <c r="F124" s="24">
        <v>100</v>
      </c>
      <c r="G124" s="24">
        <f t="shared" si="16"/>
        <v>-31.6</v>
      </c>
      <c r="H124" s="24">
        <f t="shared" si="15"/>
        <v>-1611.1000000000008</v>
      </c>
    </row>
    <row r="125" spans="3:9" x14ac:dyDescent="0.3">
      <c r="C125" s="20">
        <f t="shared" si="14"/>
        <v>102</v>
      </c>
      <c r="F125" s="24">
        <v>100</v>
      </c>
      <c r="G125" s="24">
        <f t="shared" si="16"/>
        <v>-34.200000000000003</v>
      </c>
      <c r="H125" s="24">
        <f t="shared" si="15"/>
        <v>-1745.3000000000009</v>
      </c>
    </row>
    <row r="126" spans="3:9" x14ac:dyDescent="0.3">
      <c r="C126" s="20">
        <f t="shared" si="14"/>
        <v>103</v>
      </c>
      <c r="F126" s="24">
        <v>100</v>
      </c>
      <c r="G126" s="24">
        <f t="shared" si="16"/>
        <v>-36.9</v>
      </c>
      <c r="H126" s="24">
        <f t="shared" si="15"/>
        <v>-1882.200000000001</v>
      </c>
    </row>
    <row r="127" spans="3:9" x14ac:dyDescent="0.3">
      <c r="C127" s="20">
        <f t="shared" si="14"/>
        <v>104</v>
      </c>
      <c r="F127" s="24">
        <v>100</v>
      </c>
      <c r="G127" s="24">
        <f t="shared" si="16"/>
        <v>-39.6</v>
      </c>
      <c r="H127" s="24">
        <f t="shared" si="15"/>
        <v>-2021.8000000000009</v>
      </c>
    </row>
    <row r="128" spans="3:9" x14ac:dyDescent="0.3">
      <c r="C128" s="20">
        <f t="shared" si="14"/>
        <v>105</v>
      </c>
      <c r="F128" s="24">
        <v>100</v>
      </c>
      <c r="G128" s="24">
        <f t="shared" si="16"/>
        <v>-42.4</v>
      </c>
      <c r="H128" s="24">
        <f t="shared" si="15"/>
        <v>-2164.2000000000012</v>
      </c>
    </row>
    <row r="129" spans="3:9" x14ac:dyDescent="0.3">
      <c r="C129" s="20">
        <f t="shared" si="14"/>
        <v>106</v>
      </c>
      <c r="F129" s="24">
        <v>100</v>
      </c>
      <c r="G129" s="24">
        <f t="shared" si="16"/>
        <v>-45.3</v>
      </c>
      <c r="H129" s="24">
        <f t="shared" si="15"/>
        <v>-2309.5000000000014</v>
      </c>
    </row>
    <row r="130" spans="3:9" x14ac:dyDescent="0.3">
      <c r="C130" s="20">
        <f t="shared" si="14"/>
        <v>107</v>
      </c>
      <c r="F130" s="24">
        <v>100</v>
      </c>
      <c r="G130" s="24">
        <f t="shared" si="16"/>
        <v>-48.2</v>
      </c>
      <c r="H130" s="24">
        <f t="shared" si="15"/>
        <v>-2457.7000000000012</v>
      </c>
    </row>
    <row r="131" spans="3:9" x14ac:dyDescent="0.3">
      <c r="C131" s="20">
        <f t="shared" si="14"/>
        <v>108</v>
      </c>
      <c r="F131" s="24">
        <v>100</v>
      </c>
      <c r="G131" s="24">
        <f t="shared" si="16"/>
        <v>-51.2</v>
      </c>
      <c r="H131" s="24">
        <f t="shared" si="15"/>
        <v>-2608.900000000001</v>
      </c>
      <c r="I131" s="30">
        <f>H131+B22</f>
        <v>-2358.900000000001</v>
      </c>
    </row>
    <row r="132" spans="3:9" x14ac:dyDescent="0.3">
      <c r="C132" s="20">
        <f t="shared" si="14"/>
        <v>109</v>
      </c>
      <c r="F132" s="24">
        <v>100</v>
      </c>
      <c r="G132" s="24">
        <f>ROUND((I131-$B$22-($B$22-F132))*$B$25,1)</f>
        <v>-55.2</v>
      </c>
      <c r="H132" s="24">
        <f>I131-F132+G132</f>
        <v>-2514.1000000000008</v>
      </c>
    </row>
    <row r="133" spans="3:9" x14ac:dyDescent="0.3">
      <c r="C133" s="20">
        <f t="shared" si="14"/>
        <v>110</v>
      </c>
      <c r="F133" s="24">
        <v>100</v>
      </c>
      <c r="G133" s="24">
        <f t="shared" si="16"/>
        <v>-52.3</v>
      </c>
      <c r="H133" s="24">
        <f t="shared" si="15"/>
        <v>-2666.400000000001</v>
      </c>
    </row>
    <row r="134" spans="3:9" x14ac:dyDescent="0.3">
      <c r="C134" s="20">
        <f t="shared" si="14"/>
        <v>111</v>
      </c>
      <c r="F134" s="24">
        <v>100</v>
      </c>
      <c r="G134" s="24">
        <f t="shared" si="16"/>
        <v>-55.3</v>
      </c>
      <c r="H134" s="24">
        <f t="shared" si="15"/>
        <v>-2821.7000000000012</v>
      </c>
    </row>
    <row r="135" spans="3:9" x14ac:dyDescent="0.3">
      <c r="C135" s="20">
        <f t="shared" si="14"/>
        <v>112</v>
      </c>
      <c r="F135" s="24">
        <v>100</v>
      </c>
      <c r="G135" s="24">
        <f t="shared" si="16"/>
        <v>-58.4</v>
      </c>
      <c r="H135" s="24">
        <f t="shared" si="15"/>
        <v>-2980.1000000000013</v>
      </c>
    </row>
    <row r="136" spans="3:9" x14ac:dyDescent="0.3">
      <c r="C136" s="20">
        <f t="shared" si="14"/>
        <v>113</v>
      </c>
      <c r="F136" s="24">
        <v>100</v>
      </c>
      <c r="G136" s="24">
        <f t="shared" si="16"/>
        <v>-61.6</v>
      </c>
      <c r="H136" s="24">
        <f t="shared" si="15"/>
        <v>-3141.7000000000012</v>
      </c>
    </row>
    <row r="137" spans="3:9" x14ac:dyDescent="0.3">
      <c r="C137" s="20">
        <f t="shared" si="14"/>
        <v>114</v>
      </c>
      <c r="F137" s="24">
        <v>100</v>
      </c>
      <c r="G137" s="24">
        <f t="shared" si="16"/>
        <v>-64.8</v>
      </c>
      <c r="H137" s="24">
        <f t="shared" si="15"/>
        <v>-3306.5000000000014</v>
      </c>
    </row>
    <row r="138" spans="3:9" x14ac:dyDescent="0.3">
      <c r="C138" s="20">
        <f t="shared" si="14"/>
        <v>115</v>
      </c>
      <c r="F138" s="24">
        <v>100</v>
      </c>
      <c r="G138" s="24">
        <f t="shared" si="16"/>
        <v>-68.099999999999994</v>
      </c>
      <c r="H138" s="24">
        <f t="shared" si="15"/>
        <v>-3474.6000000000013</v>
      </c>
    </row>
    <row r="139" spans="3:9" x14ac:dyDescent="0.3">
      <c r="C139" s="20">
        <f t="shared" si="14"/>
        <v>116</v>
      </c>
      <c r="F139" s="24">
        <v>100</v>
      </c>
      <c r="G139" s="24">
        <f t="shared" si="16"/>
        <v>-71.5</v>
      </c>
      <c r="H139" s="24">
        <f t="shared" si="15"/>
        <v>-3646.1000000000013</v>
      </c>
    </row>
    <row r="140" spans="3:9" x14ac:dyDescent="0.3">
      <c r="C140" s="20">
        <f t="shared" si="14"/>
        <v>117</v>
      </c>
      <c r="F140" s="24">
        <v>100</v>
      </c>
      <c r="G140" s="24">
        <f t="shared" si="16"/>
        <v>-74.900000000000006</v>
      </c>
      <c r="H140" s="24">
        <f t="shared" si="15"/>
        <v>-3821.0000000000014</v>
      </c>
    </row>
    <row r="141" spans="3:9" x14ac:dyDescent="0.3">
      <c r="C141" s="20">
        <f t="shared" si="14"/>
        <v>118</v>
      </c>
      <c r="F141" s="24">
        <v>100</v>
      </c>
      <c r="G141" s="24">
        <f t="shared" si="16"/>
        <v>-78.400000000000006</v>
      </c>
      <c r="H141" s="24">
        <f t="shared" si="15"/>
        <v>-3999.4000000000015</v>
      </c>
    </row>
    <row r="142" spans="3:9" x14ac:dyDescent="0.3">
      <c r="C142" s="20">
        <f t="shared" si="14"/>
        <v>119</v>
      </c>
      <c r="F142" s="24">
        <v>100</v>
      </c>
      <c r="G142" s="24">
        <f t="shared" si="16"/>
        <v>-82</v>
      </c>
      <c r="H142" s="24">
        <f t="shared" si="15"/>
        <v>-4181.4000000000015</v>
      </c>
    </row>
    <row r="143" spans="3:9" x14ac:dyDescent="0.3">
      <c r="C143" s="20">
        <f t="shared" si="14"/>
        <v>120</v>
      </c>
      <c r="F143" s="24">
        <v>100</v>
      </c>
      <c r="G143" s="24">
        <f t="shared" si="16"/>
        <v>-85.6</v>
      </c>
      <c r="H143" s="24">
        <f t="shared" si="15"/>
        <v>-4367.0000000000018</v>
      </c>
      <c r="I143" s="24">
        <f>H143+B22</f>
        <v>-4117.0000000000018</v>
      </c>
    </row>
    <row r="144" spans="3:9" x14ac:dyDescent="0.3">
      <c r="C144" s="20">
        <f t="shared" si="14"/>
        <v>121</v>
      </c>
      <c r="F144" s="24">
        <v>100</v>
      </c>
      <c r="G144" s="24">
        <f>ROUND((I143-$B$22-($B$22-F144))*$B$25,1)</f>
        <v>-90.3</v>
      </c>
      <c r="H144" s="24">
        <f>I143-F144+G144</f>
        <v>-4307.300000000002</v>
      </c>
    </row>
    <row r="145" spans="1:9" x14ac:dyDescent="0.3">
      <c r="C145" s="20">
        <f t="shared" si="14"/>
        <v>122</v>
      </c>
      <c r="F145" s="24">
        <v>100</v>
      </c>
      <c r="G145" s="24">
        <f t="shared" si="16"/>
        <v>-88.1</v>
      </c>
      <c r="H145" s="24">
        <f t="shared" si="15"/>
        <v>-4495.4000000000024</v>
      </c>
    </row>
    <row r="146" spans="1:9" x14ac:dyDescent="0.3">
      <c r="C146" s="20">
        <f t="shared" si="14"/>
        <v>123</v>
      </c>
      <c r="F146" s="24">
        <v>100</v>
      </c>
      <c r="G146" s="24">
        <f t="shared" si="16"/>
        <v>-91.9</v>
      </c>
      <c r="H146" s="24">
        <f t="shared" si="15"/>
        <v>-4687.300000000002</v>
      </c>
    </row>
    <row r="147" spans="1:9" x14ac:dyDescent="0.3">
      <c r="C147" s="20">
        <f t="shared" si="14"/>
        <v>124</v>
      </c>
      <c r="F147" s="24">
        <v>100</v>
      </c>
      <c r="G147" s="24">
        <f t="shared" si="16"/>
        <v>-95.7</v>
      </c>
      <c r="H147" s="24">
        <f t="shared" si="15"/>
        <v>-4883.0000000000018</v>
      </c>
    </row>
    <row r="148" spans="1:9" x14ac:dyDescent="0.3">
      <c r="C148" s="20">
        <f t="shared" si="14"/>
        <v>125</v>
      </c>
      <c r="F148" s="24">
        <v>100</v>
      </c>
      <c r="G148" s="24">
        <f t="shared" si="16"/>
        <v>-99.7</v>
      </c>
      <c r="H148" s="24">
        <f t="shared" si="15"/>
        <v>-5082.7000000000016</v>
      </c>
    </row>
    <row r="149" spans="1:9" x14ac:dyDescent="0.3">
      <c r="C149" s="20">
        <f t="shared" si="14"/>
        <v>126</v>
      </c>
      <c r="F149" s="24">
        <v>100</v>
      </c>
      <c r="G149" s="24">
        <f t="shared" si="16"/>
        <v>-103.7</v>
      </c>
      <c r="H149" s="24">
        <f t="shared" si="15"/>
        <v>-5286.4000000000015</v>
      </c>
    </row>
    <row r="150" spans="1:9" x14ac:dyDescent="0.3">
      <c r="C150" s="20">
        <f t="shared" si="14"/>
        <v>127</v>
      </c>
      <c r="F150" s="24">
        <v>100</v>
      </c>
      <c r="G150" s="24">
        <f t="shared" si="16"/>
        <v>-107.7</v>
      </c>
      <c r="H150" s="24">
        <f t="shared" si="15"/>
        <v>-5494.1000000000013</v>
      </c>
    </row>
    <row r="151" spans="1:9" x14ac:dyDescent="0.3">
      <c r="C151" s="20">
        <f t="shared" si="14"/>
        <v>128</v>
      </c>
      <c r="F151" s="24">
        <v>100</v>
      </c>
      <c r="G151" s="24">
        <f t="shared" si="16"/>
        <v>-111.9</v>
      </c>
      <c r="H151" s="24">
        <f t="shared" si="15"/>
        <v>-5706.0000000000009</v>
      </c>
    </row>
    <row r="152" spans="1:9" x14ac:dyDescent="0.3">
      <c r="B152" s="20">
        <f>C153/12</f>
        <v>10.833333333333334</v>
      </c>
      <c r="C152" s="20">
        <f t="shared" ref="C152:C216" si="17">C151+1</f>
        <v>129</v>
      </c>
      <c r="F152" s="24">
        <v>100</v>
      </c>
      <c r="G152" s="24">
        <f t="shared" si="16"/>
        <v>-116.1</v>
      </c>
      <c r="H152" s="24">
        <f t="shared" ref="H152:H216" si="18">H151-F152+G152</f>
        <v>-5922.1000000000013</v>
      </c>
    </row>
    <row r="153" spans="1:9" x14ac:dyDescent="0.3">
      <c r="C153" s="20">
        <f t="shared" si="17"/>
        <v>130</v>
      </c>
      <c r="F153" s="24">
        <v>100</v>
      </c>
      <c r="G153" s="24">
        <f t="shared" ref="G153:G217" si="19">ROUND((H152-F153)*$B$25,1)</f>
        <v>-120.4</v>
      </c>
      <c r="H153" s="24">
        <f t="shared" si="18"/>
        <v>-6142.5000000000009</v>
      </c>
    </row>
    <row r="154" spans="1:9" x14ac:dyDescent="0.3">
      <c r="B154" s="20" t="s">
        <v>27</v>
      </c>
      <c r="C154" s="20">
        <f t="shared" si="17"/>
        <v>131</v>
      </c>
      <c r="F154" s="24">
        <v>100</v>
      </c>
      <c r="G154" s="24">
        <f t="shared" si="19"/>
        <v>-124.9</v>
      </c>
      <c r="H154" s="24">
        <f t="shared" si="18"/>
        <v>-6367.4000000000005</v>
      </c>
    </row>
    <row r="155" spans="1:9" x14ac:dyDescent="0.3">
      <c r="B155" s="20">
        <f>C155/12</f>
        <v>11</v>
      </c>
      <c r="C155" s="20">
        <f t="shared" si="17"/>
        <v>132</v>
      </c>
      <c r="F155" s="24">
        <v>100</v>
      </c>
      <c r="G155" s="24">
        <f t="shared" si="19"/>
        <v>-129.30000000000001</v>
      </c>
      <c r="H155" s="24">
        <f t="shared" si="18"/>
        <v>-6596.7000000000007</v>
      </c>
      <c r="I155" s="24">
        <f>H155+B22</f>
        <v>-6346.7000000000007</v>
      </c>
    </row>
    <row r="156" spans="1:9" x14ac:dyDescent="0.3">
      <c r="A156" s="44"/>
      <c r="B156" s="44"/>
      <c r="C156" s="21"/>
      <c r="D156" s="21"/>
      <c r="E156" s="21"/>
      <c r="F156" s="22"/>
      <c r="G156" s="22"/>
      <c r="H156" s="22"/>
    </row>
    <row r="157" spans="1:9" x14ac:dyDescent="0.3">
      <c r="C157" s="20">
        <f>C155+1</f>
        <v>133</v>
      </c>
      <c r="F157" s="24">
        <v>100</v>
      </c>
      <c r="G157" s="24">
        <f>ROUND((I155-$B$22-($B$22-F157))*$B$25,1)</f>
        <v>-134.9</v>
      </c>
      <c r="H157" s="24">
        <f>I155-F157+G157</f>
        <v>-6581.6</v>
      </c>
    </row>
    <row r="158" spans="1:9" x14ac:dyDescent="0.3">
      <c r="C158" s="20">
        <f t="shared" si="17"/>
        <v>134</v>
      </c>
      <c r="F158" s="24">
        <v>100</v>
      </c>
      <c r="G158" s="24">
        <f t="shared" si="19"/>
        <v>-133.6</v>
      </c>
      <c r="H158" s="24">
        <f t="shared" si="18"/>
        <v>-6815.2000000000007</v>
      </c>
    </row>
    <row r="159" spans="1:9" x14ac:dyDescent="0.3">
      <c r="C159" s="20">
        <f t="shared" si="17"/>
        <v>135</v>
      </c>
      <c r="F159" s="24">
        <v>100</v>
      </c>
      <c r="G159" s="24">
        <f t="shared" si="19"/>
        <v>-138.30000000000001</v>
      </c>
      <c r="H159" s="24">
        <f t="shared" si="18"/>
        <v>-7053.5000000000009</v>
      </c>
    </row>
    <row r="160" spans="1:9" x14ac:dyDescent="0.3">
      <c r="C160" s="20">
        <f t="shared" si="17"/>
        <v>136</v>
      </c>
      <c r="F160" s="24">
        <v>100</v>
      </c>
      <c r="G160" s="24">
        <f t="shared" si="19"/>
        <v>-143.1</v>
      </c>
      <c r="H160" s="24">
        <f t="shared" si="18"/>
        <v>-7296.6000000000013</v>
      </c>
    </row>
    <row r="161" spans="3:8" x14ac:dyDescent="0.3">
      <c r="C161" s="20">
        <f t="shared" si="17"/>
        <v>137</v>
      </c>
      <c r="F161" s="24">
        <v>100</v>
      </c>
      <c r="G161" s="24">
        <f t="shared" si="19"/>
        <v>-147.9</v>
      </c>
      <c r="H161" s="24">
        <f t="shared" si="18"/>
        <v>-7544.5000000000009</v>
      </c>
    </row>
    <row r="162" spans="3:8" x14ac:dyDescent="0.3">
      <c r="C162" s="20">
        <f t="shared" si="17"/>
        <v>138</v>
      </c>
      <c r="F162" s="24">
        <v>100</v>
      </c>
      <c r="G162" s="24">
        <f t="shared" si="19"/>
        <v>-152.9</v>
      </c>
      <c r="H162" s="24">
        <f t="shared" si="18"/>
        <v>-7797.4000000000005</v>
      </c>
    </row>
    <row r="163" spans="3:8" x14ac:dyDescent="0.3">
      <c r="C163" s="20">
        <f t="shared" si="17"/>
        <v>139</v>
      </c>
      <c r="F163" s="24">
        <v>100</v>
      </c>
      <c r="G163" s="24">
        <f t="shared" si="19"/>
        <v>-157.9</v>
      </c>
      <c r="H163" s="24">
        <f t="shared" si="18"/>
        <v>-8055.3</v>
      </c>
    </row>
    <row r="164" spans="3:8" x14ac:dyDescent="0.3">
      <c r="C164" s="20">
        <f t="shared" si="17"/>
        <v>140</v>
      </c>
      <c r="F164" s="24">
        <v>100</v>
      </c>
      <c r="G164" s="24">
        <f t="shared" si="19"/>
        <v>-163.1</v>
      </c>
      <c r="H164" s="24">
        <f t="shared" si="18"/>
        <v>-8318.4</v>
      </c>
    </row>
    <row r="165" spans="3:8" x14ac:dyDescent="0.3">
      <c r="C165" s="20">
        <f t="shared" si="17"/>
        <v>141</v>
      </c>
      <c r="F165" s="24">
        <v>100</v>
      </c>
      <c r="G165" s="24">
        <f t="shared" si="19"/>
        <v>-168.4</v>
      </c>
      <c r="H165" s="24">
        <f t="shared" si="18"/>
        <v>-8586.7999999999993</v>
      </c>
    </row>
    <row r="166" spans="3:8" x14ac:dyDescent="0.3">
      <c r="C166" s="20">
        <f t="shared" si="17"/>
        <v>142</v>
      </c>
      <c r="F166" s="24">
        <v>100</v>
      </c>
      <c r="G166" s="24">
        <f t="shared" si="19"/>
        <v>-173.7</v>
      </c>
      <c r="H166" s="24">
        <f t="shared" si="18"/>
        <v>-8860.5</v>
      </c>
    </row>
    <row r="167" spans="3:8" x14ac:dyDescent="0.3">
      <c r="C167" s="20">
        <f t="shared" si="17"/>
        <v>143</v>
      </c>
      <c r="F167" s="24">
        <v>100</v>
      </c>
      <c r="G167" s="24">
        <f t="shared" si="19"/>
        <v>-179.2</v>
      </c>
      <c r="H167" s="24">
        <f t="shared" si="18"/>
        <v>-9139.7000000000007</v>
      </c>
    </row>
    <row r="168" spans="3:8" x14ac:dyDescent="0.3">
      <c r="C168" s="20">
        <f t="shared" si="17"/>
        <v>144</v>
      </c>
      <c r="F168" s="24">
        <v>100</v>
      </c>
      <c r="G168" s="24">
        <f t="shared" si="19"/>
        <v>-184.8</v>
      </c>
      <c r="H168" s="24">
        <f t="shared" si="18"/>
        <v>-9424.5</v>
      </c>
    </row>
    <row r="169" spans="3:8" x14ac:dyDescent="0.3">
      <c r="C169" s="20">
        <f t="shared" si="17"/>
        <v>145</v>
      </c>
      <c r="F169" s="24">
        <v>100</v>
      </c>
      <c r="G169" s="24">
        <f t="shared" si="19"/>
        <v>-190.5</v>
      </c>
      <c r="H169" s="24">
        <f t="shared" si="18"/>
        <v>-9715</v>
      </c>
    </row>
    <row r="170" spans="3:8" x14ac:dyDescent="0.3">
      <c r="C170" s="20">
        <f t="shared" si="17"/>
        <v>146</v>
      </c>
      <c r="F170" s="24">
        <v>100</v>
      </c>
      <c r="G170" s="24">
        <f t="shared" si="19"/>
        <v>-196.3</v>
      </c>
      <c r="H170" s="24">
        <f t="shared" si="18"/>
        <v>-10011.299999999999</v>
      </c>
    </row>
    <row r="171" spans="3:8" x14ac:dyDescent="0.3">
      <c r="C171" s="20">
        <f t="shared" si="17"/>
        <v>147</v>
      </c>
      <c r="F171" s="24">
        <v>100</v>
      </c>
      <c r="G171" s="24">
        <f t="shared" si="19"/>
        <v>-202.2</v>
      </c>
      <c r="H171" s="24">
        <f t="shared" si="18"/>
        <v>-10313.5</v>
      </c>
    </row>
    <row r="172" spans="3:8" x14ac:dyDescent="0.3">
      <c r="C172" s="20">
        <f t="shared" si="17"/>
        <v>148</v>
      </c>
      <c r="F172" s="24">
        <v>100</v>
      </c>
      <c r="G172" s="24">
        <f t="shared" si="19"/>
        <v>-208.3</v>
      </c>
      <c r="H172" s="24">
        <f t="shared" si="18"/>
        <v>-10621.8</v>
      </c>
    </row>
    <row r="173" spans="3:8" x14ac:dyDescent="0.3">
      <c r="C173" s="20">
        <f t="shared" si="17"/>
        <v>149</v>
      </c>
      <c r="F173" s="24">
        <v>100</v>
      </c>
      <c r="G173" s="24">
        <f t="shared" si="19"/>
        <v>-214.4</v>
      </c>
      <c r="H173" s="24">
        <f t="shared" si="18"/>
        <v>-10936.199999999999</v>
      </c>
    </row>
    <row r="174" spans="3:8" x14ac:dyDescent="0.3">
      <c r="C174" s="20">
        <f t="shared" si="17"/>
        <v>150</v>
      </c>
      <c r="F174" s="24">
        <v>100</v>
      </c>
      <c r="G174" s="24">
        <f t="shared" si="19"/>
        <v>-220.7</v>
      </c>
      <c r="H174" s="24">
        <f t="shared" si="18"/>
        <v>-11256.9</v>
      </c>
    </row>
    <row r="175" spans="3:8" x14ac:dyDescent="0.3">
      <c r="C175" s="20">
        <f t="shared" si="17"/>
        <v>151</v>
      </c>
      <c r="F175" s="24">
        <v>100</v>
      </c>
      <c r="G175" s="24">
        <f t="shared" si="19"/>
        <v>-227.1</v>
      </c>
      <c r="H175" s="24">
        <f t="shared" si="18"/>
        <v>-11584</v>
      </c>
    </row>
    <row r="176" spans="3:8" x14ac:dyDescent="0.3">
      <c r="C176" s="20">
        <f t="shared" si="17"/>
        <v>152</v>
      </c>
      <c r="F176" s="24">
        <v>100</v>
      </c>
      <c r="G176" s="24">
        <f t="shared" si="19"/>
        <v>-233.7</v>
      </c>
      <c r="H176" s="24">
        <f t="shared" si="18"/>
        <v>-11917.7</v>
      </c>
    </row>
    <row r="177" spans="3:8" x14ac:dyDescent="0.3">
      <c r="C177" s="20">
        <f t="shared" si="17"/>
        <v>153</v>
      </c>
      <c r="F177" s="24">
        <v>100</v>
      </c>
      <c r="G177" s="24">
        <f t="shared" si="19"/>
        <v>-240.4</v>
      </c>
      <c r="H177" s="24">
        <f t="shared" si="18"/>
        <v>-12258.1</v>
      </c>
    </row>
    <row r="178" spans="3:8" x14ac:dyDescent="0.3">
      <c r="C178" s="20">
        <f t="shared" si="17"/>
        <v>154</v>
      </c>
      <c r="F178" s="24">
        <v>100</v>
      </c>
      <c r="G178" s="24">
        <f t="shared" si="19"/>
        <v>-247.2</v>
      </c>
      <c r="H178" s="24">
        <f t="shared" si="18"/>
        <v>-12605.300000000001</v>
      </c>
    </row>
    <row r="179" spans="3:8" x14ac:dyDescent="0.3">
      <c r="C179" s="20">
        <f t="shared" si="17"/>
        <v>155</v>
      </c>
      <c r="F179" s="24">
        <v>100</v>
      </c>
      <c r="G179" s="24">
        <f t="shared" si="19"/>
        <v>-254.1</v>
      </c>
      <c r="H179" s="24">
        <f t="shared" si="18"/>
        <v>-12959.400000000001</v>
      </c>
    </row>
    <row r="180" spans="3:8" x14ac:dyDescent="0.3">
      <c r="C180" s="20">
        <f t="shared" si="17"/>
        <v>156</v>
      </c>
      <c r="F180" s="24">
        <v>100</v>
      </c>
      <c r="G180" s="24">
        <f t="shared" si="19"/>
        <v>-261.2</v>
      </c>
      <c r="H180" s="24">
        <f t="shared" si="18"/>
        <v>-13320.600000000002</v>
      </c>
    </row>
    <row r="181" spans="3:8" x14ac:dyDescent="0.3">
      <c r="C181" s="20">
        <f t="shared" si="17"/>
        <v>157</v>
      </c>
      <c r="F181" s="24">
        <v>100</v>
      </c>
      <c r="G181" s="24">
        <f t="shared" si="19"/>
        <v>-268.39999999999998</v>
      </c>
      <c r="H181" s="24">
        <f t="shared" si="18"/>
        <v>-13689.000000000002</v>
      </c>
    </row>
    <row r="182" spans="3:8" x14ac:dyDescent="0.3">
      <c r="C182" s="20">
        <f t="shared" si="17"/>
        <v>158</v>
      </c>
      <c r="F182" s="24">
        <v>100</v>
      </c>
      <c r="G182" s="24">
        <f t="shared" si="19"/>
        <v>-275.8</v>
      </c>
      <c r="H182" s="24">
        <f t="shared" si="18"/>
        <v>-14064.800000000001</v>
      </c>
    </row>
    <row r="183" spans="3:8" x14ac:dyDescent="0.3">
      <c r="C183" s="20">
        <f t="shared" si="17"/>
        <v>159</v>
      </c>
      <c r="F183" s="24">
        <v>100</v>
      </c>
      <c r="G183" s="24">
        <f t="shared" si="19"/>
        <v>-283.3</v>
      </c>
      <c r="H183" s="24">
        <f t="shared" si="18"/>
        <v>-14448.1</v>
      </c>
    </row>
    <row r="184" spans="3:8" x14ac:dyDescent="0.3">
      <c r="C184" s="20">
        <f t="shared" si="17"/>
        <v>160</v>
      </c>
      <c r="F184" s="24">
        <v>100</v>
      </c>
      <c r="G184" s="24">
        <f t="shared" si="19"/>
        <v>-291</v>
      </c>
      <c r="H184" s="24">
        <f t="shared" si="18"/>
        <v>-14839.1</v>
      </c>
    </row>
    <row r="185" spans="3:8" x14ac:dyDescent="0.3">
      <c r="C185" s="20">
        <f t="shared" si="17"/>
        <v>161</v>
      </c>
      <c r="F185" s="24">
        <v>100</v>
      </c>
      <c r="G185" s="24">
        <f t="shared" si="19"/>
        <v>-298.8</v>
      </c>
      <c r="H185" s="24">
        <f t="shared" si="18"/>
        <v>-15237.9</v>
      </c>
    </row>
    <row r="186" spans="3:8" x14ac:dyDescent="0.3">
      <c r="C186" s="20">
        <f t="shared" si="17"/>
        <v>162</v>
      </c>
      <c r="F186" s="24">
        <v>100</v>
      </c>
      <c r="G186" s="24">
        <f t="shared" si="19"/>
        <v>-306.8</v>
      </c>
      <c r="H186" s="24">
        <f t="shared" si="18"/>
        <v>-15644.699999999999</v>
      </c>
    </row>
    <row r="187" spans="3:8" x14ac:dyDescent="0.3">
      <c r="C187" s="20">
        <f t="shared" si="17"/>
        <v>163</v>
      </c>
      <c r="F187" s="24">
        <v>100</v>
      </c>
      <c r="G187" s="24">
        <f t="shared" si="19"/>
        <v>-314.89999999999998</v>
      </c>
      <c r="H187" s="24">
        <f t="shared" si="18"/>
        <v>-16059.599999999999</v>
      </c>
    </row>
    <row r="188" spans="3:8" x14ac:dyDescent="0.3">
      <c r="C188" s="20">
        <f t="shared" si="17"/>
        <v>164</v>
      </c>
      <c r="F188" s="24">
        <v>100</v>
      </c>
      <c r="G188" s="24">
        <f t="shared" si="19"/>
        <v>-323.2</v>
      </c>
      <c r="H188" s="24">
        <f t="shared" si="18"/>
        <v>-16482.8</v>
      </c>
    </row>
    <row r="189" spans="3:8" x14ac:dyDescent="0.3">
      <c r="C189" s="20">
        <f t="shared" si="17"/>
        <v>165</v>
      </c>
      <c r="F189" s="24">
        <v>100</v>
      </c>
      <c r="G189" s="24">
        <f t="shared" si="19"/>
        <v>-331.7</v>
      </c>
      <c r="H189" s="24">
        <f t="shared" si="18"/>
        <v>-16914.5</v>
      </c>
    </row>
    <row r="190" spans="3:8" x14ac:dyDescent="0.3">
      <c r="C190" s="20">
        <f t="shared" si="17"/>
        <v>166</v>
      </c>
      <c r="F190" s="24">
        <v>100</v>
      </c>
      <c r="G190" s="24">
        <f t="shared" si="19"/>
        <v>-340.3</v>
      </c>
      <c r="H190" s="24">
        <f t="shared" si="18"/>
        <v>-17354.8</v>
      </c>
    </row>
    <row r="191" spans="3:8" x14ac:dyDescent="0.3">
      <c r="C191" s="20">
        <f t="shared" si="17"/>
        <v>167</v>
      </c>
      <c r="F191" s="24">
        <v>100</v>
      </c>
      <c r="G191" s="24">
        <f t="shared" si="19"/>
        <v>-349.1</v>
      </c>
      <c r="H191" s="24">
        <f t="shared" si="18"/>
        <v>-17803.899999999998</v>
      </c>
    </row>
    <row r="192" spans="3:8" x14ac:dyDescent="0.3">
      <c r="C192" s="20">
        <f t="shared" si="17"/>
        <v>168</v>
      </c>
      <c r="F192" s="24">
        <v>100</v>
      </c>
      <c r="G192" s="24">
        <f t="shared" si="19"/>
        <v>-358.1</v>
      </c>
      <c r="H192" s="24">
        <f t="shared" si="18"/>
        <v>-18261.999999999996</v>
      </c>
    </row>
    <row r="193" spans="2:8" x14ac:dyDescent="0.3">
      <c r="C193" s="20">
        <f t="shared" si="17"/>
        <v>169</v>
      </c>
      <c r="F193" s="24">
        <f t="shared" ref="F193:F237" si="20">ROUND($B$23*H192,1)</f>
        <v>-913.1</v>
      </c>
      <c r="G193" s="24">
        <f t="shared" si="19"/>
        <v>-347</v>
      </c>
      <c r="H193" s="24">
        <f t="shared" si="18"/>
        <v>-17695.899999999998</v>
      </c>
    </row>
    <row r="194" spans="2:8" x14ac:dyDescent="0.3">
      <c r="C194" s="20">
        <f t="shared" si="17"/>
        <v>170</v>
      </c>
      <c r="F194" s="24">
        <f t="shared" si="20"/>
        <v>-884.8</v>
      </c>
      <c r="G194" s="24">
        <f t="shared" si="19"/>
        <v>-336.2</v>
      </c>
      <c r="H194" s="24">
        <f t="shared" si="18"/>
        <v>-17147.3</v>
      </c>
    </row>
    <row r="195" spans="2:8" x14ac:dyDescent="0.3">
      <c r="C195" s="20">
        <f t="shared" si="17"/>
        <v>171</v>
      </c>
      <c r="F195" s="24">
        <f t="shared" si="20"/>
        <v>-857.4</v>
      </c>
      <c r="G195" s="24">
        <f t="shared" si="19"/>
        <v>-325.8</v>
      </c>
      <c r="H195" s="24">
        <f t="shared" si="18"/>
        <v>-16615.7</v>
      </c>
    </row>
    <row r="196" spans="2:8" x14ac:dyDescent="0.3">
      <c r="C196" s="20">
        <f t="shared" si="17"/>
        <v>172</v>
      </c>
      <c r="F196" s="24">
        <f t="shared" si="20"/>
        <v>-830.8</v>
      </c>
      <c r="G196" s="24">
        <f t="shared" si="19"/>
        <v>-315.7</v>
      </c>
      <c r="H196" s="24">
        <f t="shared" si="18"/>
        <v>-16100.600000000002</v>
      </c>
    </row>
    <row r="197" spans="2:8" x14ac:dyDescent="0.3">
      <c r="C197" s="20">
        <f t="shared" si="17"/>
        <v>173</v>
      </c>
      <c r="F197" s="24">
        <f t="shared" si="20"/>
        <v>-805</v>
      </c>
      <c r="G197" s="24">
        <f t="shared" si="19"/>
        <v>-305.89999999999998</v>
      </c>
      <c r="H197" s="24">
        <f t="shared" si="18"/>
        <v>-15601.500000000002</v>
      </c>
    </row>
    <row r="198" spans="2:8" x14ac:dyDescent="0.3">
      <c r="C198" s="20">
        <f t="shared" si="17"/>
        <v>174</v>
      </c>
      <c r="F198" s="24">
        <f t="shared" si="20"/>
        <v>-780.1</v>
      </c>
      <c r="G198" s="24">
        <f t="shared" si="19"/>
        <v>-296.39999999999998</v>
      </c>
      <c r="H198" s="24">
        <f t="shared" si="18"/>
        <v>-15117.800000000001</v>
      </c>
    </row>
    <row r="199" spans="2:8" x14ac:dyDescent="0.3">
      <c r="C199" s="20">
        <f t="shared" si="17"/>
        <v>175</v>
      </c>
      <c r="F199" s="24">
        <f t="shared" si="20"/>
        <v>-755.9</v>
      </c>
      <c r="G199" s="24">
        <f t="shared" si="19"/>
        <v>-287.2</v>
      </c>
      <c r="H199" s="24">
        <f t="shared" si="18"/>
        <v>-14649.100000000002</v>
      </c>
    </row>
    <row r="200" spans="2:8" x14ac:dyDescent="0.3">
      <c r="C200" s="20">
        <f t="shared" si="17"/>
        <v>176</v>
      </c>
      <c r="F200" s="24">
        <f t="shared" si="20"/>
        <v>-732.5</v>
      </c>
      <c r="G200" s="24">
        <f t="shared" si="19"/>
        <v>-278.3</v>
      </c>
      <c r="H200" s="24">
        <f t="shared" si="18"/>
        <v>-14194.900000000001</v>
      </c>
    </row>
    <row r="201" spans="2:8" x14ac:dyDescent="0.3">
      <c r="B201" s="20">
        <f>C201/12</f>
        <v>14.75</v>
      </c>
      <c r="C201" s="20">
        <f t="shared" si="17"/>
        <v>177</v>
      </c>
      <c r="F201" s="24">
        <f t="shared" si="20"/>
        <v>-709.7</v>
      </c>
      <c r="G201" s="24">
        <f t="shared" si="19"/>
        <v>-269.7</v>
      </c>
      <c r="H201" s="24">
        <f t="shared" si="18"/>
        <v>-13754.900000000001</v>
      </c>
    </row>
    <row r="202" spans="2:8" x14ac:dyDescent="0.3">
      <c r="C202" s="20">
        <f t="shared" si="17"/>
        <v>178</v>
      </c>
      <c r="F202" s="24">
        <f t="shared" si="20"/>
        <v>-687.7</v>
      </c>
      <c r="G202" s="24">
        <f t="shared" si="19"/>
        <v>-261.3</v>
      </c>
      <c r="H202" s="24">
        <f t="shared" si="18"/>
        <v>-13328.5</v>
      </c>
    </row>
    <row r="203" spans="2:8" x14ac:dyDescent="0.3">
      <c r="C203" s="20">
        <f t="shared" si="17"/>
        <v>179</v>
      </c>
      <c r="F203" s="24">
        <f t="shared" si="20"/>
        <v>-666.4</v>
      </c>
      <c r="G203" s="24">
        <f t="shared" si="19"/>
        <v>-253.2</v>
      </c>
      <c r="H203" s="24">
        <f t="shared" si="18"/>
        <v>-12915.300000000001</v>
      </c>
    </row>
    <row r="204" spans="2:8" x14ac:dyDescent="0.3">
      <c r="C204" s="20">
        <f t="shared" si="17"/>
        <v>180</v>
      </c>
      <c r="F204" s="24">
        <f t="shared" si="20"/>
        <v>-645.79999999999995</v>
      </c>
      <c r="G204" s="24">
        <f t="shared" si="19"/>
        <v>-245.4</v>
      </c>
      <c r="H204" s="24">
        <f t="shared" si="18"/>
        <v>-12514.900000000001</v>
      </c>
    </row>
    <row r="205" spans="2:8" x14ac:dyDescent="0.3">
      <c r="C205" s="20">
        <f t="shared" si="17"/>
        <v>181</v>
      </c>
      <c r="F205" s="24">
        <f t="shared" si="20"/>
        <v>-625.70000000000005</v>
      </c>
      <c r="G205" s="24">
        <f t="shared" si="19"/>
        <v>-237.8</v>
      </c>
      <c r="H205" s="24">
        <f t="shared" si="18"/>
        <v>-12127</v>
      </c>
    </row>
    <row r="206" spans="2:8" x14ac:dyDescent="0.3">
      <c r="C206" s="20">
        <f t="shared" si="17"/>
        <v>182</v>
      </c>
      <c r="F206" s="24">
        <f t="shared" si="20"/>
        <v>-606.4</v>
      </c>
      <c r="G206" s="24">
        <f t="shared" si="19"/>
        <v>-230.4</v>
      </c>
      <c r="H206" s="24">
        <f t="shared" si="18"/>
        <v>-11751</v>
      </c>
    </row>
    <row r="207" spans="2:8" x14ac:dyDescent="0.3">
      <c r="C207" s="20">
        <f t="shared" si="17"/>
        <v>183</v>
      </c>
      <c r="F207" s="24">
        <f t="shared" si="20"/>
        <v>-587.6</v>
      </c>
      <c r="G207" s="24">
        <f t="shared" si="19"/>
        <v>-223.3</v>
      </c>
      <c r="H207" s="24">
        <f t="shared" si="18"/>
        <v>-11386.699999999999</v>
      </c>
    </row>
    <row r="208" spans="2:8" x14ac:dyDescent="0.3">
      <c r="C208" s="20">
        <f t="shared" si="17"/>
        <v>184</v>
      </c>
      <c r="F208" s="24">
        <f t="shared" si="20"/>
        <v>-569.29999999999995</v>
      </c>
      <c r="G208" s="24">
        <f t="shared" si="19"/>
        <v>-216.3</v>
      </c>
      <c r="H208" s="24">
        <f t="shared" si="18"/>
        <v>-11033.699999999999</v>
      </c>
    </row>
    <row r="209" spans="3:8" x14ac:dyDescent="0.3">
      <c r="C209" s="20">
        <f t="shared" si="17"/>
        <v>185</v>
      </c>
      <c r="F209" s="24">
        <f t="shared" si="20"/>
        <v>-551.70000000000005</v>
      </c>
      <c r="G209" s="24">
        <f t="shared" si="19"/>
        <v>-209.6</v>
      </c>
      <c r="H209" s="24">
        <f t="shared" si="18"/>
        <v>-10691.599999999999</v>
      </c>
    </row>
    <row r="210" spans="3:8" x14ac:dyDescent="0.3">
      <c r="C210" s="20">
        <f t="shared" si="17"/>
        <v>186</v>
      </c>
      <c r="F210" s="24">
        <f t="shared" si="20"/>
        <v>-534.6</v>
      </c>
      <c r="G210" s="24">
        <f t="shared" si="19"/>
        <v>-203.1</v>
      </c>
      <c r="H210" s="24">
        <f t="shared" si="18"/>
        <v>-10360.099999999999</v>
      </c>
    </row>
    <row r="211" spans="3:8" x14ac:dyDescent="0.3">
      <c r="C211" s="20">
        <f t="shared" si="17"/>
        <v>187</v>
      </c>
      <c r="F211" s="24">
        <f t="shared" si="20"/>
        <v>-518</v>
      </c>
      <c r="G211" s="24">
        <f t="shared" si="19"/>
        <v>-196.8</v>
      </c>
      <c r="H211" s="24">
        <f t="shared" si="18"/>
        <v>-10038.899999999998</v>
      </c>
    </row>
    <row r="212" spans="3:8" x14ac:dyDescent="0.3">
      <c r="C212" s="20">
        <f t="shared" si="17"/>
        <v>188</v>
      </c>
      <c r="F212" s="24">
        <f t="shared" si="20"/>
        <v>-501.9</v>
      </c>
      <c r="G212" s="24">
        <f t="shared" si="19"/>
        <v>-190.7</v>
      </c>
      <c r="H212" s="24">
        <f t="shared" si="18"/>
        <v>-9727.6999999999989</v>
      </c>
    </row>
    <row r="213" spans="3:8" x14ac:dyDescent="0.3">
      <c r="C213" s="38">
        <f t="shared" si="17"/>
        <v>189</v>
      </c>
      <c r="D213" s="38"/>
      <c r="E213" s="38"/>
      <c r="F213" s="39">
        <f t="shared" si="20"/>
        <v>-486.4</v>
      </c>
      <c r="G213" s="39">
        <f t="shared" si="19"/>
        <v>-184.8</v>
      </c>
      <c r="H213" s="39">
        <f t="shared" si="18"/>
        <v>-9426.0999999999985</v>
      </c>
    </row>
    <row r="214" spans="3:8" x14ac:dyDescent="0.3">
      <c r="C214" s="20">
        <f t="shared" si="17"/>
        <v>190</v>
      </c>
      <c r="F214" s="24">
        <f t="shared" si="20"/>
        <v>-471.3</v>
      </c>
      <c r="G214" s="24">
        <f t="shared" si="19"/>
        <v>-179.1</v>
      </c>
      <c r="H214" s="24">
        <f t="shared" si="18"/>
        <v>-9133.9</v>
      </c>
    </row>
    <row r="215" spans="3:8" x14ac:dyDescent="0.3">
      <c r="C215" s="20">
        <f t="shared" si="17"/>
        <v>191</v>
      </c>
      <c r="F215" s="24">
        <f t="shared" si="20"/>
        <v>-456.7</v>
      </c>
      <c r="G215" s="24">
        <f t="shared" si="19"/>
        <v>-173.5</v>
      </c>
      <c r="H215" s="24">
        <f t="shared" si="18"/>
        <v>-8850.6999999999989</v>
      </c>
    </row>
    <row r="216" spans="3:8" x14ac:dyDescent="0.3">
      <c r="C216" s="20">
        <f t="shared" si="17"/>
        <v>192</v>
      </c>
      <c r="F216" s="24">
        <f t="shared" si="20"/>
        <v>-442.5</v>
      </c>
      <c r="G216" s="24">
        <f t="shared" si="19"/>
        <v>-168.2</v>
      </c>
      <c r="H216" s="24">
        <f t="shared" si="18"/>
        <v>-8576.4</v>
      </c>
    </row>
    <row r="217" spans="3:8" x14ac:dyDescent="0.3">
      <c r="C217" s="20">
        <f t="shared" ref="C217:C280" si="21">C216+1</f>
        <v>193</v>
      </c>
      <c r="F217" s="24">
        <f t="shared" si="20"/>
        <v>-428.8</v>
      </c>
      <c r="G217" s="24">
        <f t="shared" si="19"/>
        <v>-163</v>
      </c>
      <c r="H217" s="24">
        <f t="shared" ref="H217:H280" si="22">H216-F217+G217</f>
        <v>-8310.5999999999985</v>
      </c>
    </row>
    <row r="218" spans="3:8" x14ac:dyDescent="0.3">
      <c r="C218" s="20">
        <f t="shared" si="21"/>
        <v>194</v>
      </c>
      <c r="F218" s="24">
        <f t="shared" si="20"/>
        <v>-415.5</v>
      </c>
      <c r="G218" s="24">
        <f t="shared" ref="G218:G282" si="23">ROUND((H217-F218)*$B$25,1)</f>
        <v>-157.9</v>
      </c>
      <c r="H218" s="24">
        <f t="shared" si="22"/>
        <v>-8052.9999999999982</v>
      </c>
    </row>
    <row r="219" spans="3:8" x14ac:dyDescent="0.3">
      <c r="C219" s="20">
        <f t="shared" si="21"/>
        <v>195</v>
      </c>
      <c r="F219" s="24">
        <f t="shared" si="20"/>
        <v>-402.7</v>
      </c>
      <c r="G219" s="24">
        <f t="shared" si="23"/>
        <v>-153</v>
      </c>
      <c r="H219" s="24">
        <f t="shared" si="22"/>
        <v>-7803.2999999999984</v>
      </c>
    </row>
    <row r="220" spans="3:8" x14ac:dyDescent="0.3">
      <c r="C220" s="20">
        <f t="shared" si="21"/>
        <v>196</v>
      </c>
      <c r="F220" s="24">
        <f t="shared" si="20"/>
        <v>-390.2</v>
      </c>
      <c r="G220" s="24">
        <f t="shared" si="23"/>
        <v>-148.30000000000001</v>
      </c>
      <c r="H220" s="24">
        <f t="shared" si="22"/>
        <v>-7561.3999999999987</v>
      </c>
    </row>
    <row r="221" spans="3:8" x14ac:dyDescent="0.3">
      <c r="C221" s="20">
        <f t="shared" si="21"/>
        <v>197</v>
      </c>
      <c r="F221" s="24">
        <f t="shared" si="20"/>
        <v>-378.1</v>
      </c>
      <c r="G221" s="24">
        <f t="shared" si="23"/>
        <v>-143.69999999999999</v>
      </c>
      <c r="H221" s="24">
        <f t="shared" si="22"/>
        <v>-7326.9999999999982</v>
      </c>
    </row>
    <row r="222" spans="3:8" x14ac:dyDescent="0.3">
      <c r="C222" s="20">
        <f t="shared" si="21"/>
        <v>198</v>
      </c>
      <c r="F222" s="24">
        <f t="shared" si="20"/>
        <v>-366.4</v>
      </c>
      <c r="G222" s="24">
        <f t="shared" si="23"/>
        <v>-139.19999999999999</v>
      </c>
      <c r="H222" s="24">
        <f t="shared" si="22"/>
        <v>-7099.7999999999984</v>
      </c>
    </row>
    <row r="223" spans="3:8" x14ac:dyDescent="0.3">
      <c r="C223" s="20">
        <f t="shared" si="21"/>
        <v>199</v>
      </c>
      <c r="F223" s="24">
        <f t="shared" si="20"/>
        <v>-355</v>
      </c>
      <c r="G223" s="24">
        <f t="shared" si="23"/>
        <v>-134.9</v>
      </c>
      <c r="H223" s="24">
        <f t="shared" si="22"/>
        <v>-6879.699999999998</v>
      </c>
    </row>
    <row r="224" spans="3:8" x14ac:dyDescent="0.3">
      <c r="C224" s="20">
        <f t="shared" si="21"/>
        <v>200</v>
      </c>
      <c r="F224" s="24">
        <f t="shared" si="20"/>
        <v>-344</v>
      </c>
      <c r="G224" s="24">
        <f t="shared" si="23"/>
        <v>-130.69999999999999</v>
      </c>
      <c r="H224" s="24">
        <f t="shared" si="22"/>
        <v>-6666.3999999999978</v>
      </c>
    </row>
    <row r="225" spans="3:8" x14ac:dyDescent="0.3">
      <c r="C225" s="20">
        <f t="shared" si="21"/>
        <v>201</v>
      </c>
      <c r="F225" s="24">
        <f t="shared" si="20"/>
        <v>-333.3</v>
      </c>
      <c r="G225" s="24">
        <f t="shared" si="23"/>
        <v>-126.7</v>
      </c>
      <c r="H225" s="24">
        <f t="shared" si="22"/>
        <v>-6459.7999999999975</v>
      </c>
    </row>
    <row r="226" spans="3:8" x14ac:dyDescent="0.3">
      <c r="C226" s="20">
        <f t="shared" si="21"/>
        <v>202</v>
      </c>
      <c r="F226" s="24">
        <f t="shared" si="20"/>
        <v>-323</v>
      </c>
      <c r="G226" s="24">
        <f t="shared" si="23"/>
        <v>-122.7</v>
      </c>
      <c r="H226" s="24">
        <f t="shared" si="22"/>
        <v>-6259.4999999999973</v>
      </c>
    </row>
    <row r="227" spans="3:8" x14ac:dyDescent="0.3">
      <c r="C227" s="38">
        <f t="shared" si="21"/>
        <v>203</v>
      </c>
      <c r="D227" s="38"/>
      <c r="E227" s="38"/>
      <c r="F227" s="39">
        <f t="shared" si="20"/>
        <v>-313</v>
      </c>
      <c r="G227" s="39">
        <f t="shared" si="23"/>
        <v>-118.9</v>
      </c>
      <c r="H227" s="39">
        <f t="shared" si="22"/>
        <v>-6065.3999999999969</v>
      </c>
    </row>
    <row r="228" spans="3:8" x14ac:dyDescent="0.3">
      <c r="C228" s="20">
        <f t="shared" si="21"/>
        <v>204</v>
      </c>
      <c r="F228" s="24">
        <f t="shared" si="20"/>
        <v>-303.3</v>
      </c>
      <c r="G228" s="24">
        <f t="shared" si="23"/>
        <v>-115.2</v>
      </c>
      <c r="H228" s="24">
        <f t="shared" si="22"/>
        <v>-5877.2999999999965</v>
      </c>
    </row>
    <row r="229" spans="3:8" x14ac:dyDescent="0.3">
      <c r="C229" s="20">
        <f t="shared" si="21"/>
        <v>205</v>
      </c>
      <c r="F229" s="24">
        <f t="shared" si="20"/>
        <v>-293.89999999999998</v>
      </c>
      <c r="G229" s="24">
        <f t="shared" si="23"/>
        <v>-111.7</v>
      </c>
      <c r="H229" s="24">
        <f t="shared" si="22"/>
        <v>-5695.0999999999967</v>
      </c>
    </row>
    <row r="230" spans="3:8" x14ac:dyDescent="0.3">
      <c r="C230" s="20">
        <f t="shared" si="21"/>
        <v>206</v>
      </c>
      <c r="F230" s="24">
        <f t="shared" si="20"/>
        <v>-284.8</v>
      </c>
      <c r="G230" s="24">
        <f t="shared" si="23"/>
        <v>-108.2</v>
      </c>
      <c r="H230" s="24">
        <f t="shared" si="22"/>
        <v>-5518.4999999999964</v>
      </c>
    </row>
    <row r="231" spans="3:8" x14ac:dyDescent="0.3">
      <c r="C231" s="20">
        <f t="shared" si="21"/>
        <v>207</v>
      </c>
      <c r="F231" s="24">
        <f t="shared" si="20"/>
        <v>-275.89999999999998</v>
      </c>
      <c r="G231" s="24">
        <f t="shared" si="23"/>
        <v>-104.9</v>
      </c>
      <c r="H231" s="24">
        <f t="shared" si="22"/>
        <v>-5347.4999999999964</v>
      </c>
    </row>
    <row r="232" spans="3:8" x14ac:dyDescent="0.3">
      <c r="C232" s="20">
        <f t="shared" si="21"/>
        <v>208</v>
      </c>
      <c r="F232" s="24">
        <f t="shared" si="20"/>
        <v>-267.39999999999998</v>
      </c>
      <c r="G232" s="24">
        <f t="shared" si="23"/>
        <v>-101.6</v>
      </c>
      <c r="H232" s="24">
        <f t="shared" si="22"/>
        <v>-5181.6999999999971</v>
      </c>
    </row>
    <row r="233" spans="3:8" x14ac:dyDescent="0.3">
      <c r="C233" s="20">
        <f t="shared" si="21"/>
        <v>209</v>
      </c>
      <c r="F233" s="24">
        <f t="shared" si="20"/>
        <v>-259.10000000000002</v>
      </c>
      <c r="G233" s="24">
        <f t="shared" si="23"/>
        <v>-98.5</v>
      </c>
      <c r="H233" s="24">
        <f t="shared" si="22"/>
        <v>-5021.0999999999967</v>
      </c>
    </row>
    <row r="234" spans="3:8" x14ac:dyDescent="0.3">
      <c r="C234" s="20">
        <f t="shared" si="21"/>
        <v>210</v>
      </c>
      <c r="F234" s="24">
        <f t="shared" si="20"/>
        <v>-251.1</v>
      </c>
      <c r="G234" s="24">
        <f t="shared" si="23"/>
        <v>-95.4</v>
      </c>
      <c r="H234" s="24">
        <f t="shared" si="22"/>
        <v>-4865.399999999996</v>
      </c>
    </row>
    <row r="235" spans="3:8" x14ac:dyDescent="0.3">
      <c r="C235" s="20">
        <f t="shared" si="21"/>
        <v>211</v>
      </c>
      <c r="F235" s="24">
        <f t="shared" si="20"/>
        <v>-243.3</v>
      </c>
      <c r="G235" s="24">
        <f t="shared" si="23"/>
        <v>-92.4</v>
      </c>
      <c r="H235" s="24">
        <f t="shared" si="22"/>
        <v>-4714.4999999999955</v>
      </c>
    </row>
    <row r="236" spans="3:8" x14ac:dyDescent="0.3">
      <c r="C236" s="20">
        <f t="shared" si="21"/>
        <v>212</v>
      </c>
      <c r="F236" s="24">
        <f t="shared" si="20"/>
        <v>-235.7</v>
      </c>
      <c r="G236" s="24">
        <f t="shared" si="23"/>
        <v>-89.6</v>
      </c>
      <c r="H236" s="24">
        <f t="shared" si="22"/>
        <v>-4568.399999999996</v>
      </c>
    </row>
    <row r="237" spans="3:8" x14ac:dyDescent="0.3">
      <c r="C237" s="20">
        <f t="shared" si="21"/>
        <v>213</v>
      </c>
      <c r="F237" s="24">
        <f t="shared" si="20"/>
        <v>-228.4</v>
      </c>
      <c r="G237" s="24">
        <f t="shared" si="23"/>
        <v>-86.8</v>
      </c>
      <c r="H237" s="24">
        <f t="shared" si="22"/>
        <v>-4426.7999999999965</v>
      </c>
    </row>
    <row r="238" spans="3:8" x14ac:dyDescent="0.3">
      <c r="C238" s="20">
        <f t="shared" si="21"/>
        <v>214</v>
      </c>
      <c r="F238" s="24">
        <f t="shared" ref="F238:F302" si="24">ROUND($B$23*H237,1)</f>
        <v>-221.3</v>
      </c>
      <c r="G238" s="24">
        <f t="shared" si="23"/>
        <v>-84.1</v>
      </c>
      <c r="H238" s="24">
        <f t="shared" si="22"/>
        <v>-4289.5999999999967</v>
      </c>
    </row>
    <row r="239" spans="3:8" x14ac:dyDescent="0.3">
      <c r="C239" s="20">
        <f t="shared" si="21"/>
        <v>215</v>
      </c>
      <c r="F239" s="24">
        <f t="shared" si="24"/>
        <v>-214.5</v>
      </c>
      <c r="G239" s="24">
        <f t="shared" si="23"/>
        <v>-81.5</v>
      </c>
      <c r="H239" s="24">
        <f t="shared" si="22"/>
        <v>-4156.5999999999967</v>
      </c>
    </row>
    <row r="240" spans="3:8" x14ac:dyDescent="0.3">
      <c r="C240" s="20">
        <f t="shared" si="21"/>
        <v>216</v>
      </c>
      <c r="F240" s="24">
        <f t="shared" si="24"/>
        <v>-207.8</v>
      </c>
      <c r="G240" s="24">
        <f t="shared" si="23"/>
        <v>-79</v>
      </c>
      <c r="H240" s="24">
        <f t="shared" si="22"/>
        <v>-4027.7999999999965</v>
      </c>
    </row>
    <row r="241" spans="2:8" x14ac:dyDescent="0.3">
      <c r="C241" s="20">
        <f t="shared" si="21"/>
        <v>217</v>
      </c>
      <c r="F241" s="24">
        <f t="shared" si="24"/>
        <v>-201.4</v>
      </c>
      <c r="G241" s="24">
        <f t="shared" si="23"/>
        <v>-76.5</v>
      </c>
      <c r="H241" s="24">
        <f t="shared" si="22"/>
        <v>-3902.8999999999965</v>
      </c>
    </row>
    <row r="242" spans="2:8" x14ac:dyDescent="0.3">
      <c r="C242" s="20">
        <f t="shared" si="21"/>
        <v>218</v>
      </c>
      <c r="F242" s="24">
        <f t="shared" si="24"/>
        <v>-195.1</v>
      </c>
      <c r="G242" s="24">
        <f t="shared" si="23"/>
        <v>-74.2</v>
      </c>
      <c r="H242" s="24">
        <f t="shared" si="22"/>
        <v>-3781.9999999999964</v>
      </c>
    </row>
    <row r="243" spans="2:8" x14ac:dyDescent="0.3">
      <c r="B243" s="20" t="s">
        <v>25</v>
      </c>
      <c r="C243" s="20">
        <f t="shared" si="21"/>
        <v>219</v>
      </c>
      <c r="F243" s="24">
        <f t="shared" si="24"/>
        <v>-189.1</v>
      </c>
      <c r="G243" s="24">
        <f t="shared" si="23"/>
        <v>-71.900000000000006</v>
      </c>
      <c r="H243" s="24">
        <f t="shared" si="22"/>
        <v>-3664.7999999999965</v>
      </c>
    </row>
    <row r="244" spans="2:8" x14ac:dyDescent="0.3">
      <c r="B244" s="20">
        <f>C244/12</f>
        <v>18.333333333333332</v>
      </c>
      <c r="C244" s="20">
        <f t="shared" si="21"/>
        <v>220</v>
      </c>
      <c r="F244" s="24">
        <f t="shared" si="24"/>
        <v>-183.2</v>
      </c>
      <c r="G244" s="24">
        <f t="shared" si="23"/>
        <v>-69.599999999999994</v>
      </c>
      <c r="H244" s="24">
        <f t="shared" si="22"/>
        <v>-3551.1999999999966</v>
      </c>
    </row>
    <row r="245" spans="2:8" x14ac:dyDescent="0.3">
      <c r="F245" s="24"/>
      <c r="G245" s="24">
        <f>SUM(G23:G244)</f>
        <v>-15528.600000000006</v>
      </c>
      <c r="H245" s="24"/>
    </row>
    <row r="246" spans="2:8" x14ac:dyDescent="0.3">
      <c r="C246" s="20">
        <f>C244+1</f>
        <v>221</v>
      </c>
      <c r="F246" s="24">
        <f>ROUND($B$23*H244,1)</f>
        <v>-177.6</v>
      </c>
      <c r="G246" s="24">
        <f>ROUND((H244-F246)*$B$25,1)</f>
        <v>-67.5</v>
      </c>
      <c r="H246" s="24">
        <f>H244-F246+G246</f>
        <v>-3441.0999999999967</v>
      </c>
    </row>
    <row r="247" spans="2:8" x14ac:dyDescent="0.3">
      <c r="C247" s="20">
        <f t="shared" si="21"/>
        <v>222</v>
      </c>
      <c r="F247" s="24">
        <f t="shared" si="24"/>
        <v>-172.1</v>
      </c>
      <c r="G247" s="24">
        <f t="shared" si="23"/>
        <v>-65.400000000000006</v>
      </c>
      <c r="H247" s="24">
        <f t="shared" si="22"/>
        <v>-3334.3999999999969</v>
      </c>
    </row>
    <row r="248" spans="2:8" x14ac:dyDescent="0.3">
      <c r="C248" s="20">
        <f t="shared" si="21"/>
        <v>223</v>
      </c>
      <c r="F248" s="24">
        <f t="shared" si="24"/>
        <v>-166.7</v>
      </c>
      <c r="G248" s="24">
        <f t="shared" si="23"/>
        <v>-63.4</v>
      </c>
      <c r="H248" s="24">
        <f t="shared" si="22"/>
        <v>-3231.0999999999972</v>
      </c>
    </row>
    <row r="249" spans="2:8" x14ac:dyDescent="0.3">
      <c r="C249" s="20">
        <f t="shared" si="21"/>
        <v>224</v>
      </c>
      <c r="F249" s="24">
        <f t="shared" si="24"/>
        <v>-161.6</v>
      </c>
      <c r="G249" s="24">
        <f t="shared" si="23"/>
        <v>-61.4</v>
      </c>
      <c r="H249" s="24">
        <f t="shared" si="22"/>
        <v>-3130.8999999999974</v>
      </c>
    </row>
    <row r="250" spans="2:8" x14ac:dyDescent="0.3">
      <c r="C250" s="20">
        <f t="shared" si="21"/>
        <v>225</v>
      </c>
      <c r="F250" s="24">
        <f t="shared" si="24"/>
        <v>-156.5</v>
      </c>
      <c r="G250" s="24">
        <f t="shared" si="23"/>
        <v>-59.5</v>
      </c>
      <c r="H250" s="24">
        <f t="shared" si="22"/>
        <v>-3033.8999999999974</v>
      </c>
    </row>
    <row r="251" spans="2:8" x14ac:dyDescent="0.3">
      <c r="C251" s="20">
        <f t="shared" si="21"/>
        <v>226</v>
      </c>
      <c r="F251" s="24">
        <f t="shared" si="24"/>
        <v>-151.69999999999999</v>
      </c>
      <c r="G251" s="24">
        <f t="shared" si="23"/>
        <v>-57.6</v>
      </c>
      <c r="H251" s="24">
        <f t="shared" si="22"/>
        <v>-2939.7999999999975</v>
      </c>
    </row>
    <row r="252" spans="2:8" x14ac:dyDescent="0.3">
      <c r="C252" s="20">
        <f t="shared" si="21"/>
        <v>227</v>
      </c>
      <c r="F252" s="24">
        <f t="shared" si="24"/>
        <v>-147</v>
      </c>
      <c r="G252" s="24">
        <f t="shared" si="23"/>
        <v>-55.9</v>
      </c>
      <c r="H252" s="24">
        <f t="shared" si="22"/>
        <v>-2848.6999999999975</v>
      </c>
    </row>
    <row r="253" spans="2:8" x14ac:dyDescent="0.3">
      <c r="C253" s="20">
        <f t="shared" si="21"/>
        <v>228</v>
      </c>
      <c r="F253" s="24">
        <f t="shared" si="24"/>
        <v>-142.4</v>
      </c>
      <c r="G253" s="24">
        <f t="shared" si="23"/>
        <v>-54.1</v>
      </c>
      <c r="H253" s="24">
        <f t="shared" si="22"/>
        <v>-2760.3999999999974</v>
      </c>
    </row>
    <row r="254" spans="2:8" x14ac:dyDescent="0.3">
      <c r="C254" s="20">
        <f t="shared" si="21"/>
        <v>229</v>
      </c>
      <c r="F254" s="24">
        <f t="shared" si="24"/>
        <v>-138</v>
      </c>
      <c r="G254" s="24">
        <f t="shared" si="23"/>
        <v>-52.4</v>
      </c>
      <c r="H254" s="24">
        <f t="shared" si="22"/>
        <v>-2674.7999999999975</v>
      </c>
    </row>
    <row r="255" spans="2:8" x14ac:dyDescent="0.3">
      <c r="C255" s="20">
        <f t="shared" si="21"/>
        <v>230</v>
      </c>
      <c r="F255" s="24">
        <f t="shared" si="24"/>
        <v>-133.69999999999999</v>
      </c>
      <c r="G255" s="24">
        <f t="shared" si="23"/>
        <v>-50.8</v>
      </c>
      <c r="H255" s="24">
        <f t="shared" si="22"/>
        <v>-2591.8999999999978</v>
      </c>
    </row>
    <row r="256" spans="2:8" x14ac:dyDescent="0.3">
      <c r="C256" s="20">
        <f t="shared" si="21"/>
        <v>231</v>
      </c>
      <c r="F256" s="24">
        <f t="shared" si="24"/>
        <v>-129.6</v>
      </c>
      <c r="G256" s="24">
        <f t="shared" si="23"/>
        <v>-49.2</v>
      </c>
      <c r="H256" s="24">
        <f t="shared" si="22"/>
        <v>-2511.4999999999977</v>
      </c>
    </row>
    <row r="257" spans="3:8" x14ac:dyDescent="0.3">
      <c r="C257" s="20">
        <f t="shared" si="21"/>
        <v>232</v>
      </c>
      <c r="F257" s="24">
        <f t="shared" si="24"/>
        <v>-125.6</v>
      </c>
      <c r="G257" s="24">
        <f t="shared" si="23"/>
        <v>-47.7</v>
      </c>
      <c r="H257" s="24">
        <f t="shared" si="22"/>
        <v>-2433.5999999999976</v>
      </c>
    </row>
    <row r="258" spans="3:8" x14ac:dyDescent="0.3">
      <c r="C258" s="20">
        <f t="shared" si="21"/>
        <v>233</v>
      </c>
      <c r="F258" s="24">
        <f t="shared" si="24"/>
        <v>-121.7</v>
      </c>
      <c r="G258" s="24">
        <f t="shared" si="23"/>
        <v>-46.2</v>
      </c>
      <c r="H258" s="24">
        <f t="shared" si="22"/>
        <v>-2358.0999999999976</v>
      </c>
    </row>
    <row r="259" spans="3:8" x14ac:dyDescent="0.3">
      <c r="C259" s="20">
        <f t="shared" si="21"/>
        <v>234</v>
      </c>
      <c r="F259" s="24">
        <f t="shared" si="24"/>
        <v>-117.9</v>
      </c>
      <c r="G259" s="24">
        <f t="shared" si="23"/>
        <v>-44.8</v>
      </c>
      <c r="H259" s="24">
        <f t="shared" si="22"/>
        <v>-2284.9999999999977</v>
      </c>
    </row>
    <row r="260" spans="3:8" x14ac:dyDescent="0.3">
      <c r="C260" s="20">
        <f t="shared" si="21"/>
        <v>235</v>
      </c>
      <c r="F260" s="24">
        <f t="shared" si="24"/>
        <v>-114.3</v>
      </c>
      <c r="G260" s="24">
        <f t="shared" si="23"/>
        <v>-43.4</v>
      </c>
      <c r="H260" s="24">
        <f t="shared" si="22"/>
        <v>-2214.0999999999976</v>
      </c>
    </row>
    <row r="261" spans="3:8" x14ac:dyDescent="0.3">
      <c r="C261" s="20">
        <f t="shared" si="21"/>
        <v>236</v>
      </c>
      <c r="F261" s="24">
        <f t="shared" si="24"/>
        <v>-110.7</v>
      </c>
      <c r="G261" s="24">
        <f t="shared" si="23"/>
        <v>-42.1</v>
      </c>
      <c r="H261" s="24">
        <f t="shared" si="22"/>
        <v>-2145.4999999999977</v>
      </c>
    </row>
    <row r="262" spans="3:8" x14ac:dyDescent="0.3">
      <c r="C262" s="20">
        <f t="shared" si="21"/>
        <v>237</v>
      </c>
      <c r="F262" s="24">
        <f t="shared" si="24"/>
        <v>-107.3</v>
      </c>
      <c r="G262" s="24">
        <f t="shared" si="23"/>
        <v>-40.799999999999997</v>
      </c>
      <c r="H262" s="24">
        <f t="shared" si="22"/>
        <v>-2078.9999999999977</v>
      </c>
    </row>
    <row r="263" spans="3:8" x14ac:dyDescent="0.3">
      <c r="C263" s="20">
        <f t="shared" si="21"/>
        <v>238</v>
      </c>
      <c r="F263" s="24">
        <f t="shared" si="24"/>
        <v>-104</v>
      </c>
      <c r="G263" s="24">
        <f t="shared" si="23"/>
        <v>-39.5</v>
      </c>
      <c r="H263" s="24">
        <f t="shared" si="22"/>
        <v>-2014.4999999999977</v>
      </c>
    </row>
    <row r="264" spans="3:8" x14ac:dyDescent="0.3">
      <c r="C264" s="20">
        <f t="shared" si="21"/>
        <v>239</v>
      </c>
      <c r="F264" s="24">
        <f t="shared" si="24"/>
        <v>-100.7</v>
      </c>
      <c r="G264" s="24">
        <f t="shared" si="23"/>
        <v>-38.299999999999997</v>
      </c>
      <c r="H264" s="24">
        <f t="shared" si="22"/>
        <v>-1952.0999999999976</v>
      </c>
    </row>
    <row r="265" spans="3:8" x14ac:dyDescent="0.3">
      <c r="C265" s="20">
        <f t="shared" si="21"/>
        <v>240</v>
      </c>
      <c r="F265" s="24">
        <f t="shared" si="24"/>
        <v>-97.6</v>
      </c>
      <c r="G265" s="24">
        <f t="shared" si="23"/>
        <v>-37.1</v>
      </c>
      <c r="H265" s="24">
        <f t="shared" si="22"/>
        <v>-1891.5999999999976</v>
      </c>
    </row>
    <row r="266" spans="3:8" x14ac:dyDescent="0.3">
      <c r="C266" s="20">
        <f t="shared" si="21"/>
        <v>241</v>
      </c>
      <c r="F266" s="24">
        <f t="shared" si="24"/>
        <v>-94.6</v>
      </c>
      <c r="G266" s="24">
        <f t="shared" si="23"/>
        <v>-35.9</v>
      </c>
      <c r="H266" s="24">
        <f t="shared" si="22"/>
        <v>-1832.8999999999978</v>
      </c>
    </row>
    <row r="267" spans="3:8" x14ac:dyDescent="0.3">
      <c r="C267" s="20">
        <f t="shared" si="21"/>
        <v>242</v>
      </c>
      <c r="F267" s="24">
        <f t="shared" si="24"/>
        <v>-91.6</v>
      </c>
      <c r="G267" s="24">
        <f t="shared" si="23"/>
        <v>-34.799999999999997</v>
      </c>
      <c r="H267" s="24">
        <f t="shared" si="22"/>
        <v>-1776.0999999999979</v>
      </c>
    </row>
    <row r="268" spans="3:8" x14ac:dyDescent="0.3">
      <c r="C268" s="20">
        <f t="shared" si="21"/>
        <v>243</v>
      </c>
      <c r="F268" s="24">
        <f t="shared" si="24"/>
        <v>-88.8</v>
      </c>
      <c r="G268" s="24">
        <f t="shared" si="23"/>
        <v>-33.700000000000003</v>
      </c>
      <c r="H268" s="24">
        <f t="shared" si="22"/>
        <v>-1720.999999999998</v>
      </c>
    </row>
    <row r="269" spans="3:8" x14ac:dyDescent="0.3">
      <c r="C269" s="20">
        <f t="shared" si="21"/>
        <v>244</v>
      </c>
      <c r="F269" s="24">
        <f t="shared" si="24"/>
        <v>-86</v>
      </c>
      <c r="G269" s="24">
        <f t="shared" si="23"/>
        <v>-32.700000000000003</v>
      </c>
      <c r="H269" s="24">
        <f t="shared" si="22"/>
        <v>-1667.699999999998</v>
      </c>
    </row>
    <row r="270" spans="3:8" x14ac:dyDescent="0.3">
      <c r="C270" s="20">
        <f t="shared" si="21"/>
        <v>245</v>
      </c>
      <c r="F270" s="24">
        <f t="shared" si="24"/>
        <v>-83.4</v>
      </c>
      <c r="G270" s="24">
        <f t="shared" si="23"/>
        <v>-31.7</v>
      </c>
      <c r="H270" s="24">
        <f t="shared" si="22"/>
        <v>-1615.999999999998</v>
      </c>
    </row>
    <row r="271" spans="3:8" x14ac:dyDescent="0.3">
      <c r="C271" s="20">
        <f t="shared" si="21"/>
        <v>246</v>
      </c>
      <c r="F271" s="24">
        <f t="shared" si="24"/>
        <v>-80.8</v>
      </c>
      <c r="G271" s="24">
        <f t="shared" si="23"/>
        <v>-30.7</v>
      </c>
      <c r="H271" s="24">
        <f t="shared" si="22"/>
        <v>-1565.899999999998</v>
      </c>
    </row>
    <row r="272" spans="3:8" x14ac:dyDescent="0.3">
      <c r="C272" s="20">
        <f t="shared" si="21"/>
        <v>247</v>
      </c>
      <c r="F272" s="24">
        <f t="shared" si="24"/>
        <v>-78.3</v>
      </c>
      <c r="G272" s="24">
        <f t="shared" si="23"/>
        <v>-29.8</v>
      </c>
      <c r="H272" s="24">
        <f t="shared" si="22"/>
        <v>-1517.399999999998</v>
      </c>
    </row>
    <row r="273" spans="3:8" x14ac:dyDescent="0.3">
      <c r="C273" s="20">
        <f>C272+1</f>
        <v>248</v>
      </c>
      <c r="F273" s="24">
        <f>ROUND($B$23*H272,1)</f>
        <v>-75.900000000000006</v>
      </c>
      <c r="G273" s="24">
        <f>ROUND((H272-F273)*$B$25,1)</f>
        <v>-28.8</v>
      </c>
      <c r="H273" s="24">
        <f>H272-F273+G273</f>
        <v>-1470.2999999999979</v>
      </c>
    </row>
    <row r="274" spans="3:8" x14ac:dyDescent="0.3">
      <c r="C274" s="20">
        <f t="shared" si="21"/>
        <v>249</v>
      </c>
      <c r="F274" s="24">
        <f t="shared" si="24"/>
        <v>-73.5</v>
      </c>
      <c r="G274" s="24">
        <f t="shared" si="23"/>
        <v>-27.9</v>
      </c>
      <c r="H274" s="24">
        <f t="shared" si="22"/>
        <v>-1424.699999999998</v>
      </c>
    </row>
    <row r="275" spans="3:8" x14ac:dyDescent="0.3">
      <c r="C275" s="20">
        <f t="shared" si="21"/>
        <v>250</v>
      </c>
      <c r="F275" s="24">
        <f t="shared" si="24"/>
        <v>-71.2</v>
      </c>
      <c r="G275" s="24">
        <f t="shared" si="23"/>
        <v>-27.1</v>
      </c>
      <c r="H275" s="24">
        <f t="shared" si="22"/>
        <v>-1380.5999999999979</v>
      </c>
    </row>
    <row r="276" spans="3:8" x14ac:dyDescent="0.3">
      <c r="C276" s="20">
        <f t="shared" si="21"/>
        <v>251</v>
      </c>
      <c r="F276" s="24">
        <f t="shared" si="24"/>
        <v>-69</v>
      </c>
      <c r="G276" s="24">
        <f t="shared" si="23"/>
        <v>-26.2</v>
      </c>
      <c r="H276" s="24">
        <f t="shared" si="22"/>
        <v>-1337.7999999999979</v>
      </c>
    </row>
    <row r="277" spans="3:8" x14ac:dyDescent="0.3">
      <c r="C277" s="20">
        <f t="shared" si="21"/>
        <v>252</v>
      </c>
      <c r="F277" s="24">
        <f t="shared" si="24"/>
        <v>-66.900000000000006</v>
      </c>
      <c r="G277" s="24">
        <f t="shared" si="23"/>
        <v>-25.4</v>
      </c>
      <c r="H277" s="24">
        <f t="shared" si="22"/>
        <v>-1296.2999999999979</v>
      </c>
    </row>
    <row r="278" spans="3:8" x14ac:dyDescent="0.3">
      <c r="C278" s="20">
        <f t="shared" si="21"/>
        <v>253</v>
      </c>
      <c r="F278" s="24">
        <f t="shared" si="24"/>
        <v>-64.8</v>
      </c>
      <c r="G278" s="24">
        <f t="shared" si="23"/>
        <v>-24.6</v>
      </c>
      <c r="H278" s="24">
        <f t="shared" si="22"/>
        <v>-1256.0999999999979</v>
      </c>
    </row>
    <row r="279" spans="3:8" x14ac:dyDescent="0.3">
      <c r="C279" s="20">
        <f t="shared" si="21"/>
        <v>254</v>
      </c>
      <c r="F279" s="24">
        <f t="shared" si="24"/>
        <v>-62.8</v>
      </c>
      <c r="G279" s="24">
        <f t="shared" si="23"/>
        <v>-23.9</v>
      </c>
      <c r="H279" s="24">
        <f t="shared" si="22"/>
        <v>-1217.199999999998</v>
      </c>
    </row>
    <row r="280" spans="3:8" x14ac:dyDescent="0.3">
      <c r="C280" s="20">
        <f t="shared" si="21"/>
        <v>255</v>
      </c>
      <c r="F280" s="24">
        <f t="shared" si="24"/>
        <v>-60.9</v>
      </c>
      <c r="G280" s="24">
        <f t="shared" si="23"/>
        <v>-23.1</v>
      </c>
      <c r="H280" s="24">
        <f t="shared" si="22"/>
        <v>-1179.3999999999978</v>
      </c>
    </row>
    <row r="281" spans="3:8" x14ac:dyDescent="0.3">
      <c r="C281" s="20">
        <f t="shared" ref="C281:C311" si="25">C280+1</f>
        <v>256</v>
      </c>
      <c r="F281" s="24">
        <f t="shared" si="24"/>
        <v>-59</v>
      </c>
      <c r="G281" s="24">
        <f t="shared" si="23"/>
        <v>-22.4</v>
      </c>
      <c r="H281" s="24">
        <f t="shared" ref="H281:H344" si="26">H280-F281+G281</f>
        <v>-1142.7999999999979</v>
      </c>
    </row>
    <row r="282" spans="3:8" x14ac:dyDescent="0.3">
      <c r="C282" s="20">
        <f t="shared" si="25"/>
        <v>257</v>
      </c>
      <c r="F282" s="24">
        <f t="shared" si="24"/>
        <v>-57.1</v>
      </c>
      <c r="G282" s="24">
        <f t="shared" si="23"/>
        <v>-21.7</v>
      </c>
      <c r="H282" s="24">
        <f t="shared" si="26"/>
        <v>-1107.399999999998</v>
      </c>
    </row>
    <row r="283" spans="3:8" x14ac:dyDescent="0.3">
      <c r="C283" s="20">
        <f t="shared" si="25"/>
        <v>258</v>
      </c>
      <c r="F283" s="24">
        <f t="shared" si="24"/>
        <v>-55.4</v>
      </c>
      <c r="G283" s="24">
        <f t="shared" ref="G283:G346" si="27">ROUND((H282-F283)*$B$25,1)</f>
        <v>-21</v>
      </c>
      <c r="H283" s="24">
        <f t="shared" si="26"/>
        <v>-1072.999999999998</v>
      </c>
    </row>
    <row r="284" spans="3:8" x14ac:dyDescent="0.3">
      <c r="C284" s="20">
        <f t="shared" si="25"/>
        <v>259</v>
      </c>
      <c r="F284" s="24">
        <f t="shared" si="24"/>
        <v>-53.6</v>
      </c>
      <c r="G284" s="24">
        <f t="shared" si="27"/>
        <v>-20.399999999999999</v>
      </c>
      <c r="H284" s="24">
        <f t="shared" si="26"/>
        <v>-1039.7999999999979</v>
      </c>
    </row>
    <row r="285" spans="3:8" x14ac:dyDescent="0.3">
      <c r="C285" s="20">
        <f t="shared" si="25"/>
        <v>260</v>
      </c>
      <c r="F285" s="24">
        <f t="shared" si="24"/>
        <v>-52</v>
      </c>
      <c r="G285" s="24">
        <f t="shared" si="27"/>
        <v>-19.8</v>
      </c>
      <c r="H285" s="24">
        <f t="shared" si="26"/>
        <v>-1007.5999999999979</v>
      </c>
    </row>
    <row r="286" spans="3:8" x14ac:dyDescent="0.3">
      <c r="C286" s="20">
        <f t="shared" si="25"/>
        <v>261</v>
      </c>
      <c r="F286" s="24">
        <f t="shared" si="24"/>
        <v>-50.4</v>
      </c>
      <c r="G286" s="24">
        <f t="shared" si="27"/>
        <v>-19.100000000000001</v>
      </c>
      <c r="H286" s="24">
        <f t="shared" si="26"/>
        <v>-976.29999999999791</v>
      </c>
    </row>
    <row r="287" spans="3:8" x14ac:dyDescent="0.3">
      <c r="C287" s="20">
        <f t="shared" si="25"/>
        <v>262</v>
      </c>
      <c r="F287" s="24">
        <f t="shared" si="24"/>
        <v>-48.8</v>
      </c>
      <c r="G287" s="24">
        <f t="shared" si="27"/>
        <v>-18.600000000000001</v>
      </c>
      <c r="H287" s="24">
        <f t="shared" si="26"/>
        <v>-946.09999999999798</v>
      </c>
    </row>
    <row r="288" spans="3:8" x14ac:dyDescent="0.3">
      <c r="C288" s="20">
        <f t="shared" si="25"/>
        <v>263</v>
      </c>
      <c r="F288" s="24">
        <f t="shared" si="24"/>
        <v>-47.3</v>
      </c>
      <c r="G288" s="24">
        <f t="shared" si="27"/>
        <v>-18</v>
      </c>
      <c r="H288" s="24">
        <f t="shared" si="26"/>
        <v>-916.79999999999802</v>
      </c>
    </row>
    <row r="289" spans="3:8" x14ac:dyDescent="0.3">
      <c r="C289" s="20">
        <f t="shared" si="25"/>
        <v>264</v>
      </c>
      <c r="F289" s="24">
        <f t="shared" si="24"/>
        <v>-45.8</v>
      </c>
      <c r="G289" s="24">
        <f t="shared" si="27"/>
        <v>-17.399999999999999</v>
      </c>
      <c r="H289" s="24">
        <f t="shared" si="26"/>
        <v>-888.39999999999804</v>
      </c>
    </row>
    <row r="290" spans="3:8" x14ac:dyDescent="0.3">
      <c r="C290" s="20">
        <f t="shared" si="25"/>
        <v>265</v>
      </c>
      <c r="F290" s="24">
        <f t="shared" si="24"/>
        <v>-44.4</v>
      </c>
      <c r="G290" s="24">
        <f t="shared" si="27"/>
        <v>-16.899999999999999</v>
      </c>
      <c r="H290" s="24">
        <f t="shared" si="26"/>
        <v>-860.89999999999804</v>
      </c>
    </row>
    <row r="291" spans="3:8" x14ac:dyDescent="0.3">
      <c r="C291" s="20">
        <f t="shared" si="25"/>
        <v>266</v>
      </c>
      <c r="F291" s="24">
        <f t="shared" si="24"/>
        <v>-43</v>
      </c>
      <c r="G291" s="24">
        <f t="shared" si="27"/>
        <v>-16.399999999999999</v>
      </c>
      <c r="H291" s="24">
        <f t="shared" si="26"/>
        <v>-834.29999999999802</v>
      </c>
    </row>
    <row r="292" spans="3:8" x14ac:dyDescent="0.3">
      <c r="C292" s="20">
        <f t="shared" si="25"/>
        <v>267</v>
      </c>
      <c r="F292" s="24">
        <f t="shared" si="24"/>
        <v>-41.7</v>
      </c>
      <c r="G292" s="24">
        <f t="shared" si="27"/>
        <v>-15.9</v>
      </c>
      <c r="H292" s="24">
        <f t="shared" si="26"/>
        <v>-808.49999999999795</v>
      </c>
    </row>
    <row r="293" spans="3:8" x14ac:dyDescent="0.3">
      <c r="C293" s="20">
        <f t="shared" si="25"/>
        <v>268</v>
      </c>
      <c r="F293" s="24">
        <f t="shared" si="24"/>
        <v>-40.4</v>
      </c>
      <c r="G293" s="24">
        <f t="shared" si="27"/>
        <v>-15.4</v>
      </c>
      <c r="H293" s="24">
        <f t="shared" si="26"/>
        <v>-783.49999999999795</v>
      </c>
    </row>
    <row r="294" spans="3:8" x14ac:dyDescent="0.3">
      <c r="C294" s="20">
        <f t="shared" si="25"/>
        <v>269</v>
      </c>
      <c r="F294" s="24">
        <f t="shared" si="24"/>
        <v>-39.200000000000003</v>
      </c>
      <c r="G294" s="24">
        <f t="shared" si="27"/>
        <v>-14.9</v>
      </c>
      <c r="H294" s="24">
        <f t="shared" si="26"/>
        <v>-759.19999999999789</v>
      </c>
    </row>
    <row r="295" spans="3:8" x14ac:dyDescent="0.3">
      <c r="C295" s="20">
        <f t="shared" si="25"/>
        <v>270</v>
      </c>
      <c r="F295" s="24">
        <f t="shared" si="24"/>
        <v>-38</v>
      </c>
      <c r="G295" s="24">
        <f t="shared" si="27"/>
        <v>-14.4</v>
      </c>
      <c r="H295" s="24">
        <f t="shared" si="26"/>
        <v>-735.59999999999786</v>
      </c>
    </row>
    <row r="296" spans="3:8" x14ac:dyDescent="0.3">
      <c r="C296" s="20">
        <f t="shared" si="25"/>
        <v>271</v>
      </c>
      <c r="F296" s="24">
        <f t="shared" si="24"/>
        <v>-36.799999999999997</v>
      </c>
      <c r="G296" s="24">
        <f t="shared" si="27"/>
        <v>-14</v>
      </c>
      <c r="H296" s="24">
        <f t="shared" si="26"/>
        <v>-712.79999999999791</v>
      </c>
    </row>
    <row r="297" spans="3:8" x14ac:dyDescent="0.3">
      <c r="C297" s="20">
        <f t="shared" si="25"/>
        <v>272</v>
      </c>
      <c r="F297" s="24">
        <f t="shared" si="24"/>
        <v>-35.6</v>
      </c>
      <c r="G297" s="24">
        <f t="shared" si="27"/>
        <v>-13.5</v>
      </c>
      <c r="H297" s="24">
        <f t="shared" si="26"/>
        <v>-690.69999999999789</v>
      </c>
    </row>
    <row r="298" spans="3:8" x14ac:dyDescent="0.3">
      <c r="C298" s="20">
        <f t="shared" si="25"/>
        <v>273</v>
      </c>
      <c r="F298" s="24">
        <f t="shared" si="24"/>
        <v>-34.5</v>
      </c>
      <c r="G298" s="24">
        <f t="shared" si="27"/>
        <v>-13.1</v>
      </c>
      <c r="H298" s="24">
        <f t="shared" si="26"/>
        <v>-669.29999999999791</v>
      </c>
    </row>
    <row r="299" spans="3:8" x14ac:dyDescent="0.3">
      <c r="C299" s="20">
        <f t="shared" si="25"/>
        <v>274</v>
      </c>
      <c r="F299" s="24">
        <f t="shared" si="24"/>
        <v>-33.5</v>
      </c>
      <c r="G299" s="24">
        <f t="shared" si="27"/>
        <v>-12.7</v>
      </c>
      <c r="H299" s="24">
        <f t="shared" si="26"/>
        <v>-648.49999999999795</v>
      </c>
    </row>
    <row r="300" spans="3:8" x14ac:dyDescent="0.3">
      <c r="C300" s="20">
        <f t="shared" si="25"/>
        <v>275</v>
      </c>
      <c r="F300" s="24">
        <f t="shared" si="24"/>
        <v>-32.4</v>
      </c>
      <c r="G300" s="24">
        <f t="shared" si="27"/>
        <v>-12.3</v>
      </c>
      <c r="H300" s="24">
        <f t="shared" si="26"/>
        <v>-628.39999999999793</v>
      </c>
    </row>
    <row r="301" spans="3:8" x14ac:dyDescent="0.3">
      <c r="C301" s="20">
        <f t="shared" si="25"/>
        <v>276</v>
      </c>
      <c r="F301" s="24">
        <f t="shared" si="24"/>
        <v>-31.4</v>
      </c>
      <c r="G301" s="24">
        <f t="shared" si="27"/>
        <v>-11.9</v>
      </c>
      <c r="H301" s="24">
        <f t="shared" si="26"/>
        <v>-608.89999999999793</v>
      </c>
    </row>
    <row r="302" spans="3:8" x14ac:dyDescent="0.3">
      <c r="C302" s="20">
        <f t="shared" si="25"/>
        <v>277</v>
      </c>
      <c r="F302" s="24">
        <f t="shared" si="24"/>
        <v>-30.4</v>
      </c>
      <c r="G302" s="24">
        <f t="shared" si="27"/>
        <v>-11.6</v>
      </c>
      <c r="H302" s="24">
        <f t="shared" si="26"/>
        <v>-590.09999999999798</v>
      </c>
    </row>
    <row r="303" spans="3:8" x14ac:dyDescent="0.3">
      <c r="C303" s="20">
        <f t="shared" si="25"/>
        <v>278</v>
      </c>
      <c r="F303" s="24">
        <f t="shared" ref="F303:F366" si="28">ROUND($B$23*H302,1)</f>
        <v>-29.5</v>
      </c>
      <c r="G303" s="24">
        <f t="shared" si="27"/>
        <v>-11.2</v>
      </c>
      <c r="H303" s="24">
        <f t="shared" si="26"/>
        <v>-571.79999999999802</v>
      </c>
    </row>
    <row r="304" spans="3:8" x14ac:dyDescent="0.3">
      <c r="C304" s="20">
        <f t="shared" si="25"/>
        <v>279</v>
      </c>
      <c r="F304" s="24">
        <f t="shared" si="28"/>
        <v>-28.6</v>
      </c>
      <c r="G304" s="24">
        <f t="shared" si="27"/>
        <v>-10.9</v>
      </c>
      <c r="H304" s="24">
        <f t="shared" si="26"/>
        <v>-554.09999999999798</v>
      </c>
    </row>
    <row r="305" spans="3:8" x14ac:dyDescent="0.3">
      <c r="C305" s="20">
        <f t="shared" si="25"/>
        <v>280</v>
      </c>
      <c r="F305" s="24">
        <f t="shared" si="28"/>
        <v>-27.7</v>
      </c>
      <c r="G305" s="24">
        <f t="shared" si="27"/>
        <v>-10.5</v>
      </c>
      <c r="H305" s="24">
        <f t="shared" si="26"/>
        <v>-536.89999999999793</v>
      </c>
    </row>
    <row r="306" spans="3:8" x14ac:dyDescent="0.3">
      <c r="C306" s="20">
        <f t="shared" si="25"/>
        <v>281</v>
      </c>
      <c r="F306" s="24">
        <f t="shared" si="28"/>
        <v>-26.8</v>
      </c>
      <c r="G306" s="24">
        <f t="shared" si="27"/>
        <v>-10.199999999999999</v>
      </c>
      <c r="H306" s="24">
        <f t="shared" si="26"/>
        <v>-520.29999999999791</v>
      </c>
    </row>
    <row r="307" spans="3:8" x14ac:dyDescent="0.3">
      <c r="C307" s="20">
        <f t="shared" si="25"/>
        <v>282</v>
      </c>
      <c r="F307" s="24">
        <f t="shared" si="28"/>
        <v>-26</v>
      </c>
      <c r="G307" s="24">
        <f t="shared" si="27"/>
        <v>-9.9</v>
      </c>
      <c r="H307" s="24">
        <f t="shared" si="26"/>
        <v>-504.19999999999789</v>
      </c>
    </row>
    <row r="308" spans="3:8" x14ac:dyDescent="0.3">
      <c r="C308" s="20">
        <f t="shared" si="25"/>
        <v>283</v>
      </c>
      <c r="F308" s="24">
        <f t="shared" si="28"/>
        <v>-25.2</v>
      </c>
      <c r="G308" s="24">
        <f t="shared" si="27"/>
        <v>-9.6</v>
      </c>
      <c r="H308" s="24">
        <f t="shared" si="26"/>
        <v>-488.59999999999792</v>
      </c>
    </row>
    <row r="309" spans="3:8" x14ac:dyDescent="0.3">
      <c r="C309" s="20">
        <f t="shared" si="25"/>
        <v>284</v>
      </c>
      <c r="F309" s="24">
        <f t="shared" si="28"/>
        <v>-24.4</v>
      </c>
      <c r="G309" s="24">
        <f t="shared" si="27"/>
        <v>-9.3000000000000007</v>
      </c>
      <c r="H309" s="24">
        <f t="shared" si="26"/>
        <v>-473.49999999999795</v>
      </c>
    </row>
    <row r="310" spans="3:8" x14ac:dyDescent="0.3">
      <c r="C310" s="20">
        <f t="shared" si="25"/>
        <v>285</v>
      </c>
      <c r="F310" s="24">
        <f t="shared" si="28"/>
        <v>-23.7</v>
      </c>
      <c r="G310" s="24">
        <f t="shared" si="27"/>
        <v>-9</v>
      </c>
      <c r="H310" s="24">
        <f t="shared" si="26"/>
        <v>-458.79999999999797</v>
      </c>
    </row>
    <row r="311" spans="3:8" x14ac:dyDescent="0.3">
      <c r="C311" s="20">
        <f t="shared" si="25"/>
        <v>286</v>
      </c>
      <c r="F311" s="24">
        <f t="shared" si="28"/>
        <v>-22.9</v>
      </c>
      <c r="G311" s="24">
        <f t="shared" si="27"/>
        <v>-8.6999999999999993</v>
      </c>
      <c r="H311" s="24">
        <f t="shared" si="26"/>
        <v>-444.59999999999798</v>
      </c>
    </row>
    <row r="312" spans="3:8" x14ac:dyDescent="0.3">
      <c r="F312" s="24">
        <f t="shared" si="28"/>
        <v>-22.2</v>
      </c>
      <c r="G312" s="24">
        <f t="shared" si="27"/>
        <v>-8.4</v>
      </c>
      <c r="H312" s="24">
        <f t="shared" si="26"/>
        <v>-430.79999999999797</v>
      </c>
    </row>
    <row r="313" spans="3:8" x14ac:dyDescent="0.3">
      <c r="F313" s="24">
        <f t="shared" si="28"/>
        <v>-21.5</v>
      </c>
      <c r="G313" s="24">
        <f t="shared" si="27"/>
        <v>-8.1999999999999993</v>
      </c>
      <c r="H313" s="24">
        <f t="shared" si="26"/>
        <v>-417.49999999999795</v>
      </c>
    </row>
    <row r="314" spans="3:8" x14ac:dyDescent="0.3">
      <c r="F314" s="24">
        <f t="shared" si="28"/>
        <v>-20.9</v>
      </c>
      <c r="G314" s="24">
        <f t="shared" si="27"/>
        <v>-7.9</v>
      </c>
      <c r="H314" s="24">
        <f t="shared" si="26"/>
        <v>-404.49999999999795</v>
      </c>
    </row>
    <row r="315" spans="3:8" x14ac:dyDescent="0.3">
      <c r="F315" s="24">
        <f t="shared" si="28"/>
        <v>-20.2</v>
      </c>
      <c r="G315" s="24">
        <f t="shared" si="27"/>
        <v>-7.7</v>
      </c>
      <c r="H315" s="24">
        <f t="shared" si="26"/>
        <v>-391.99999999999795</v>
      </c>
    </row>
    <row r="316" spans="3:8" x14ac:dyDescent="0.3">
      <c r="F316" s="24">
        <f t="shared" si="28"/>
        <v>-19.600000000000001</v>
      </c>
      <c r="G316" s="24">
        <f t="shared" si="27"/>
        <v>-7.4</v>
      </c>
      <c r="H316" s="24">
        <f t="shared" si="26"/>
        <v>-379.79999999999791</v>
      </c>
    </row>
    <row r="317" spans="3:8" x14ac:dyDescent="0.3">
      <c r="F317" s="24">
        <f t="shared" si="28"/>
        <v>-19</v>
      </c>
      <c r="G317" s="24">
        <f t="shared" si="27"/>
        <v>-7.2</v>
      </c>
      <c r="H317" s="24">
        <f t="shared" si="26"/>
        <v>-367.9999999999979</v>
      </c>
    </row>
    <row r="318" spans="3:8" x14ac:dyDescent="0.3">
      <c r="F318" s="24">
        <f t="shared" si="28"/>
        <v>-18.399999999999999</v>
      </c>
      <c r="G318" s="24">
        <f t="shared" si="27"/>
        <v>-7</v>
      </c>
      <c r="H318" s="24">
        <f t="shared" si="26"/>
        <v>-356.59999999999792</v>
      </c>
    </row>
    <row r="319" spans="3:8" x14ac:dyDescent="0.3">
      <c r="F319" s="24">
        <f t="shared" si="28"/>
        <v>-17.8</v>
      </c>
      <c r="G319" s="24">
        <f t="shared" si="27"/>
        <v>-6.8</v>
      </c>
      <c r="H319" s="24">
        <f t="shared" si="26"/>
        <v>-345.59999999999792</v>
      </c>
    </row>
    <row r="320" spans="3:8" x14ac:dyDescent="0.3">
      <c r="F320" s="24">
        <f t="shared" si="28"/>
        <v>-17.3</v>
      </c>
      <c r="G320" s="24">
        <f t="shared" si="27"/>
        <v>-6.6</v>
      </c>
      <c r="H320" s="24">
        <f t="shared" si="26"/>
        <v>-334.89999999999793</v>
      </c>
    </row>
    <row r="321" spans="6:8" x14ac:dyDescent="0.3">
      <c r="F321" s="24">
        <f t="shared" si="28"/>
        <v>-16.7</v>
      </c>
      <c r="G321" s="24">
        <f t="shared" si="27"/>
        <v>-6.4</v>
      </c>
      <c r="H321" s="24">
        <f t="shared" si="26"/>
        <v>-324.59999999999792</v>
      </c>
    </row>
    <row r="322" spans="6:8" x14ac:dyDescent="0.3">
      <c r="F322" s="24">
        <f t="shared" si="28"/>
        <v>-16.2</v>
      </c>
      <c r="G322" s="24">
        <f t="shared" si="27"/>
        <v>-6.2</v>
      </c>
      <c r="H322" s="24">
        <f t="shared" si="26"/>
        <v>-314.59999999999792</v>
      </c>
    </row>
    <row r="323" spans="6:8" x14ac:dyDescent="0.3">
      <c r="F323" s="24">
        <f t="shared" si="28"/>
        <v>-15.7</v>
      </c>
      <c r="G323" s="24">
        <f t="shared" si="27"/>
        <v>-6</v>
      </c>
      <c r="H323" s="24">
        <f t="shared" si="26"/>
        <v>-304.89999999999793</v>
      </c>
    </row>
    <row r="324" spans="6:8" x14ac:dyDescent="0.3">
      <c r="F324" s="24">
        <f t="shared" si="28"/>
        <v>-15.2</v>
      </c>
      <c r="G324" s="24">
        <f t="shared" si="27"/>
        <v>-5.8</v>
      </c>
      <c r="H324" s="24">
        <f t="shared" si="26"/>
        <v>-295.49999999999795</v>
      </c>
    </row>
    <row r="325" spans="6:8" x14ac:dyDescent="0.3">
      <c r="F325" s="24">
        <f t="shared" si="28"/>
        <v>-14.8</v>
      </c>
      <c r="G325" s="24">
        <f t="shared" si="27"/>
        <v>-5.6</v>
      </c>
      <c r="H325" s="24">
        <f t="shared" si="26"/>
        <v>-286.29999999999797</v>
      </c>
    </row>
    <row r="326" spans="6:8" x14ac:dyDescent="0.3">
      <c r="F326" s="24">
        <f t="shared" si="28"/>
        <v>-14.3</v>
      </c>
      <c r="G326" s="24">
        <f t="shared" si="27"/>
        <v>-5.4</v>
      </c>
      <c r="H326" s="24">
        <f t="shared" si="26"/>
        <v>-277.39999999999793</v>
      </c>
    </row>
    <row r="327" spans="6:8" x14ac:dyDescent="0.3">
      <c r="F327" s="24">
        <f t="shared" si="28"/>
        <v>-13.9</v>
      </c>
      <c r="G327" s="24">
        <f t="shared" si="27"/>
        <v>-5.3</v>
      </c>
      <c r="H327" s="24">
        <f t="shared" si="26"/>
        <v>-268.79999999999797</v>
      </c>
    </row>
    <row r="328" spans="6:8" x14ac:dyDescent="0.3">
      <c r="F328" s="24">
        <f t="shared" si="28"/>
        <v>-13.4</v>
      </c>
      <c r="G328" s="24">
        <f t="shared" si="27"/>
        <v>-5.0999999999999996</v>
      </c>
      <c r="H328" s="24">
        <f t="shared" si="26"/>
        <v>-260.49999999999795</v>
      </c>
    </row>
    <row r="329" spans="6:8" x14ac:dyDescent="0.3">
      <c r="F329" s="24">
        <f t="shared" si="28"/>
        <v>-13</v>
      </c>
      <c r="G329" s="24">
        <f t="shared" si="27"/>
        <v>-4.9000000000000004</v>
      </c>
      <c r="H329" s="24">
        <f t="shared" si="26"/>
        <v>-252.39999999999796</v>
      </c>
    </row>
    <row r="330" spans="6:8" x14ac:dyDescent="0.3">
      <c r="F330" s="24">
        <f t="shared" si="28"/>
        <v>-12.6</v>
      </c>
      <c r="G330" s="24">
        <f t="shared" si="27"/>
        <v>-4.8</v>
      </c>
      <c r="H330" s="24">
        <f t="shared" si="26"/>
        <v>-244.59999999999798</v>
      </c>
    </row>
    <row r="331" spans="6:8" x14ac:dyDescent="0.3">
      <c r="F331" s="24">
        <f t="shared" si="28"/>
        <v>-12.2</v>
      </c>
      <c r="G331" s="24">
        <f t="shared" si="27"/>
        <v>-4.5999999999999996</v>
      </c>
      <c r="H331" s="24">
        <f t="shared" si="26"/>
        <v>-236.99999999999798</v>
      </c>
    </row>
    <row r="332" spans="6:8" x14ac:dyDescent="0.3">
      <c r="F332" s="24">
        <f t="shared" si="28"/>
        <v>-11.8</v>
      </c>
      <c r="G332" s="24">
        <f t="shared" si="27"/>
        <v>-4.5</v>
      </c>
      <c r="H332" s="24">
        <f t="shared" si="26"/>
        <v>-229.69999999999797</v>
      </c>
    </row>
    <row r="333" spans="6:8" x14ac:dyDescent="0.3">
      <c r="F333" s="24">
        <f t="shared" si="28"/>
        <v>-11.5</v>
      </c>
      <c r="G333" s="24">
        <f t="shared" si="27"/>
        <v>-4.4000000000000004</v>
      </c>
      <c r="H333" s="24">
        <f t="shared" si="26"/>
        <v>-222.59999999999798</v>
      </c>
    </row>
    <row r="334" spans="6:8" x14ac:dyDescent="0.3">
      <c r="F334" s="24">
        <f t="shared" si="28"/>
        <v>-11.1</v>
      </c>
      <c r="G334" s="24">
        <f t="shared" si="27"/>
        <v>-4.2</v>
      </c>
      <c r="H334" s="24">
        <f t="shared" si="26"/>
        <v>-215.69999999999797</v>
      </c>
    </row>
    <row r="335" spans="6:8" x14ac:dyDescent="0.3">
      <c r="F335" s="24">
        <f t="shared" si="28"/>
        <v>-10.8</v>
      </c>
      <c r="G335" s="24">
        <f t="shared" si="27"/>
        <v>-4.0999999999999996</v>
      </c>
      <c r="H335" s="24">
        <f t="shared" si="26"/>
        <v>-208.99999999999795</v>
      </c>
    </row>
    <row r="336" spans="6:8" x14ac:dyDescent="0.3">
      <c r="F336" s="24">
        <f t="shared" si="28"/>
        <v>-10.4</v>
      </c>
      <c r="G336" s="24">
        <f t="shared" si="27"/>
        <v>-4</v>
      </c>
      <c r="H336" s="24">
        <f t="shared" si="26"/>
        <v>-202.59999999999795</v>
      </c>
    </row>
    <row r="337" spans="6:8" x14ac:dyDescent="0.3">
      <c r="F337" s="24">
        <f t="shared" si="28"/>
        <v>-10.1</v>
      </c>
      <c r="G337" s="24">
        <f t="shared" si="27"/>
        <v>-3.8</v>
      </c>
      <c r="H337" s="24">
        <f t="shared" si="26"/>
        <v>-196.29999999999797</v>
      </c>
    </row>
    <row r="338" spans="6:8" x14ac:dyDescent="0.3">
      <c r="F338" s="24">
        <f t="shared" si="28"/>
        <v>-9.8000000000000007</v>
      </c>
      <c r="G338" s="24">
        <f t="shared" si="27"/>
        <v>-3.7</v>
      </c>
      <c r="H338" s="24">
        <f t="shared" si="26"/>
        <v>-190.19999999999794</v>
      </c>
    </row>
    <row r="339" spans="6:8" x14ac:dyDescent="0.3">
      <c r="F339" s="24">
        <f t="shared" si="28"/>
        <v>-9.5</v>
      </c>
      <c r="G339" s="24">
        <f t="shared" si="27"/>
        <v>-3.6</v>
      </c>
      <c r="H339" s="24">
        <f t="shared" si="26"/>
        <v>-184.29999999999794</v>
      </c>
    </row>
    <row r="340" spans="6:8" x14ac:dyDescent="0.3">
      <c r="F340" s="24">
        <f t="shared" si="28"/>
        <v>-9.1999999999999993</v>
      </c>
      <c r="G340" s="24">
        <f t="shared" si="27"/>
        <v>-3.5</v>
      </c>
      <c r="H340" s="24">
        <f t="shared" si="26"/>
        <v>-178.59999999999795</v>
      </c>
    </row>
    <row r="341" spans="6:8" x14ac:dyDescent="0.3">
      <c r="F341" s="24">
        <f t="shared" si="28"/>
        <v>-8.9</v>
      </c>
      <c r="G341" s="24">
        <f t="shared" si="27"/>
        <v>-3.4</v>
      </c>
      <c r="H341" s="24">
        <f t="shared" si="26"/>
        <v>-173.09999999999795</v>
      </c>
    </row>
    <row r="342" spans="6:8" x14ac:dyDescent="0.3">
      <c r="F342" s="24">
        <f t="shared" si="28"/>
        <v>-8.6999999999999993</v>
      </c>
      <c r="G342" s="24">
        <f t="shared" si="27"/>
        <v>-3.3</v>
      </c>
      <c r="H342" s="24">
        <f t="shared" si="26"/>
        <v>-167.69999999999797</v>
      </c>
    </row>
    <row r="343" spans="6:8" x14ac:dyDescent="0.3">
      <c r="F343" s="24">
        <f t="shared" si="28"/>
        <v>-8.4</v>
      </c>
      <c r="G343" s="24">
        <f t="shared" si="27"/>
        <v>-3.2</v>
      </c>
      <c r="H343" s="24">
        <f t="shared" si="26"/>
        <v>-162.49999999999795</v>
      </c>
    </row>
    <row r="344" spans="6:8" x14ac:dyDescent="0.3">
      <c r="F344" s="24">
        <f t="shared" si="28"/>
        <v>-8.1</v>
      </c>
      <c r="G344" s="24">
        <f t="shared" si="27"/>
        <v>-3.1</v>
      </c>
      <c r="H344" s="24">
        <f t="shared" si="26"/>
        <v>-157.49999999999795</v>
      </c>
    </row>
    <row r="345" spans="6:8" x14ac:dyDescent="0.3">
      <c r="F345" s="24">
        <f t="shared" si="28"/>
        <v>-7.9</v>
      </c>
      <c r="G345" s="24">
        <f t="shared" si="27"/>
        <v>-3</v>
      </c>
      <c r="H345" s="24">
        <f t="shared" ref="H345:H408" si="29">H344-F345+G345</f>
        <v>-152.59999999999795</v>
      </c>
    </row>
    <row r="346" spans="6:8" x14ac:dyDescent="0.3">
      <c r="F346" s="24">
        <f t="shared" si="28"/>
        <v>-7.6</v>
      </c>
      <c r="G346" s="24">
        <f t="shared" si="27"/>
        <v>-2.9</v>
      </c>
      <c r="H346" s="24">
        <f t="shared" si="29"/>
        <v>-147.89999999999796</v>
      </c>
    </row>
    <row r="347" spans="6:8" x14ac:dyDescent="0.3">
      <c r="F347" s="24">
        <f t="shared" si="28"/>
        <v>-7.4</v>
      </c>
      <c r="G347" s="24">
        <f t="shared" ref="G347:G410" si="30">ROUND((H346-F347)*$B$25,1)</f>
        <v>-2.8</v>
      </c>
      <c r="H347" s="24">
        <f t="shared" si="29"/>
        <v>-143.29999999999797</v>
      </c>
    </row>
    <row r="348" spans="6:8" x14ac:dyDescent="0.3">
      <c r="F348" s="24">
        <f t="shared" si="28"/>
        <v>-7.2</v>
      </c>
      <c r="G348" s="24">
        <f t="shared" si="30"/>
        <v>-2.7</v>
      </c>
      <c r="H348" s="24">
        <f t="shared" si="29"/>
        <v>-138.79999999999797</v>
      </c>
    </row>
    <row r="349" spans="6:8" x14ac:dyDescent="0.3">
      <c r="F349" s="24">
        <f t="shared" si="28"/>
        <v>-6.9</v>
      </c>
      <c r="G349" s="24">
        <f t="shared" si="30"/>
        <v>-2.6</v>
      </c>
      <c r="H349" s="24">
        <f t="shared" si="29"/>
        <v>-134.49999999999795</v>
      </c>
    </row>
    <row r="350" spans="6:8" x14ac:dyDescent="0.3">
      <c r="F350" s="24">
        <f t="shared" si="28"/>
        <v>-6.7</v>
      </c>
      <c r="G350" s="24">
        <f t="shared" si="30"/>
        <v>-2.6</v>
      </c>
      <c r="H350" s="24">
        <f t="shared" si="29"/>
        <v>-130.39999999999796</v>
      </c>
    </row>
    <row r="351" spans="6:8" x14ac:dyDescent="0.3">
      <c r="F351" s="24">
        <f t="shared" si="28"/>
        <v>-6.5</v>
      </c>
      <c r="G351" s="24">
        <f t="shared" si="30"/>
        <v>-2.5</v>
      </c>
      <c r="H351" s="24">
        <f t="shared" si="29"/>
        <v>-126.39999999999796</v>
      </c>
    </row>
    <row r="352" spans="6:8" x14ac:dyDescent="0.3">
      <c r="F352" s="24">
        <f t="shared" si="28"/>
        <v>-6.3</v>
      </c>
      <c r="G352" s="24">
        <f t="shared" si="30"/>
        <v>-2.4</v>
      </c>
      <c r="H352" s="24">
        <f t="shared" si="29"/>
        <v>-122.49999999999797</v>
      </c>
    </row>
    <row r="353" spans="6:8" x14ac:dyDescent="0.3">
      <c r="F353" s="24">
        <f t="shared" si="28"/>
        <v>-6.1</v>
      </c>
      <c r="G353" s="24">
        <f t="shared" si="30"/>
        <v>-2.2999999999999998</v>
      </c>
      <c r="H353" s="24">
        <f t="shared" si="29"/>
        <v>-118.69999999999797</v>
      </c>
    </row>
    <row r="354" spans="6:8" x14ac:dyDescent="0.3">
      <c r="F354" s="24">
        <f t="shared" si="28"/>
        <v>-5.9</v>
      </c>
      <c r="G354" s="24">
        <f t="shared" si="30"/>
        <v>-2.2999999999999998</v>
      </c>
      <c r="H354" s="24">
        <f t="shared" si="29"/>
        <v>-115.09999999999796</v>
      </c>
    </row>
    <row r="355" spans="6:8" x14ac:dyDescent="0.3">
      <c r="F355" s="24">
        <f t="shared" si="28"/>
        <v>-5.8</v>
      </c>
      <c r="G355" s="24">
        <f t="shared" si="30"/>
        <v>-2.2000000000000002</v>
      </c>
      <c r="H355" s="24">
        <f t="shared" si="29"/>
        <v>-111.49999999999797</v>
      </c>
    </row>
    <row r="356" spans="6:8" x14ac:dyDescent="0.3">
      <c r="F356" s="24">
        <f t="shared" si="28"/>
        <v>-5.6</v>
      </c>
      <c r="G356" s="24">
        <f t="shared" si="30"/>
        <v>-2.1</v>
      </c>
      <c r="H356" s="24">
        <f t="shared" si="29"/>
        <v>-107.99999999999797</v>
      </c>
    </row>
    <row r="357" spans="6:8" x14ac:dyDescent="0.3">
      <c r="F357" s="24">
        <f t="shared" si="28"/>
        <v>-5.4</v>
      </c>
      <c r="G357" s="24">
        <f t="shared" si="30"/>
        <v>-2.1</v>
      </c>
      <c r="H357" s="24">
        <f t="shared" si="29"/>
        <v>-104.69999999999796</v>
      </c>
    </row>
    <row r="358" spans="6:8" x14ac:dyDescent="0.3">
      <c r="F358" s="24">
        <f t="shared" si="28"/>
        <v>-5.2</v>
      </c>
      <c r="G358" s="24">
        <f t="shared" si="30"/>
        <v>-2</v>
      </c>
      <c r="H358" s="24">
        <f t="shared" si="29"/>
        <v>-101.49999999999795</v>
      </c>
    </row>
    <row r="359" spans="6:8" x14ac:dyDescent="0.3">
      <c r="F359" s="24">
        <f t="shared" si="28"/>
        <v>-5.0999999999999996</v>
      </c>
      <c r="G359" s="24">
        <f t="shared" si="30"/>
        <v>-1.9</v>
      </c>
      <c r="H359" s="24">
        <f t="shared" si="29"/>
        <v>-98.299999999997965</v>
      </c>
    </row>
    <row r="360" spans="6:8" x14ac:dyDescent="0.3">
      <c r="F360" s="24">
        <f t="shared" si="28"/>
        <v>-4.9000000000000004</v>
      </c>
      <c r="G360" s="24">
        <f t="shared" si="30"/>
        <v>-1.9</v>
      </c>
      <c r="H360" s="24">
        <f t="shared" si="29"/>
        <v>-95.299999999997965</v>
      </c>
    </row>
    <row r="361" spans="6:8" x14ac:dyDescent="0.3">
      <c r="F361" s="24">
        <f t="shared" si="28"/>
        <v>-4.8</v>
      </c>
      <c r="G361" s="24">
        <f t="shared" si="30"/>
        <v>-1.8</v>
      </c>
      <c r="H361" s="24">
        <f t="shared" si="29"/>
        <v>-92.299999999997965</v>
      </c>
    </row>
    <row r="362" spans="6:8" x14ac:dyDescent="0.3">
      <c r="F362" s="24">
        <f t="shared" si="28"/>
        <v>-4.5999999999999996</v>
      </c>
      <c r="G362" s="24">
        <f t="shared" si="30"/>
        <v>-1.8</v>
      </c>
      <c r="H362" s="24">
        <f t="shared" si="29"/>
        <v>-89.499999999997968</v>
      </c>
    </row>
    <row r="363" spans="6:8" x14ac:dyDescent="0.3">
      <c r="F363" s="24">
        <f t="shared" si="28"/>
        <v>-4.5</v>
      </c>
      <c r="G363" s="24">
        <f t="shared" si="30"/>
        <v>-1.7</v>
      </c>
      <c r="H363" s="24">
        <f t="shared" si="29"/>
        <v>-86.699999999997971</v>
      </c>
    </row>
    <row r="364" spans="6:8" x14ac:dyDescent="0.3">
      <c r="F364" s="24">
        <f t="shared" si="28"/>
        <v>-4.3</v>
      </c>
      <c r="G364" s="24">
        <f t="shared" si="30"/>
        <v>-1.6</v>
      </c>
      <c r="H364" s="24">
        <f t="shared" si="29"/>
        <v>-83.999999999997968</v>
      </c>
    </row>
    <row r="365" spans="6:8" x14ac:dyDescent="0.3">
      <c r="F365" s="24">
        <f t="shared" si="28"/>
        <v>-4.2</v>
      </c>
      <c r="G365" s="24">
        <f t="shared" si="30"/>
        <v>-1.6</v>
      </c>
      <c r="H365" s="24">
        <f t="shared" si="29"/>
        <v>-81.399999999997959</v>
      </c>
    </row>
    <row r="366" spans="6:8" x14ac:dyDescent="0.3">
      <c r="F366" s="24">
        <f t="shared" si="28"/>
        <v>-4.0999999999999996</v>
      </c>
      <c r="G366" s="24">
        <f t="shared" si="30"/>
        <v>-1.5</v>
      </c>
      <c r="H366" s="24">
        <f t="shared" si="29"/>
        <v>-78.799999999997965</v>
      </c>
    </row>
    <row r="367" spans="6:8" x14ac:dyDescent="0.3">
      <c r="F367" s="24">
        <f t="shared" ref="F367:F430" si="31">ROUND($B$23*H366,1)</f>
        <v>-3.9</v>
      </c>
      <c r="G367" s="24">
        <f t="shared" si="30"/>
        <v>-1.5</v>
      </c>
      <c r="H367" s="24">
        <f t="shared" si="29"/>
        <v>-76.399999999997959</v>
      </c>
    </row>
    <row r="368" spans="6:8" x14ac:dyDescent="0.3">
      <c r="F368" s="24">
        <f t="shared" si="31"/>
        <v>-3.8</v>
      </c>
      <c r="G368" s="24">
        <f t="shared" si="30"/>
        <v>-1.5</v>
      </c>
      <c r="H368" s="24">
        <f t="shared" si="29"/>
        <v>-74.099999999997962</v>
      </c>
    </row>
    <row r="369" spans="6:8" x14ac:dyDescent="0.3">
      <c r="F369" s="24">
        <f t="shared" si="31"/>
        <v>-3.7</v>
      </c>
      <c r="G369" s="24">
        <f t="shared" si="30"/>
        <v>-1.4</v>
      </c>
      <c r="H369" s="24">
        <f t="shared" si="29"/>
        <v>-71.799999999997965</v>
      </c>
    </row>
    <row r="370" spans="6:8" x14ac:dyDescent="0.3">
      <c r="F370" s="24">
        <f t="shared" si="31"/>
        <v>-3.6</v>
      </c>
      <c r="G370" s="24">
        <f t="shared" si="30"/>
        <v>-1.4</v>
      </c>
      <c r="H370" s="24">
        <f t="shared" si="29"/>
        <v>-69.599999999997976</v>
      </c>
    </row>
    <row r="371" spans="6:8" x14ac:dyDescent="0.3">
      <c r="F371" s="24">
        <f t="shared" si="31"/>
        <v>-3.5</v>
      </c>
      <c r="G371" s="24">
        <f t="shared" si="30"/>
        <v>-1.3</v>
      </c>
      <c r="H371" s="24">
        <f t="shared" si="29"/>
        <v>-67.399999999997974</v>
      </c>
    </row>
    <row r="372" spans="6:8" x14ac:dyDescent="0.3">
      <c r="F372" s="24">
        <f t="shared" si="31"/>
        <v>-3.4</v>
      </c>
      <c r="G372" s="24">
        <f t="shared" si="30"/>
        <v>-1.3</v>
      </c>
      <c r="H372" s="24">
        <f t="shared" si="29"/>
        <v>-65.299999999997979</v>
      </c>
    </row>
    <row r="373" spans="6:8" x14ac:dyDescent="0.3">
      <c r="F373" s="24">
        <f t="shared" si="31"/>
        <v>-3.3</v>
      </c>
      <c r="G373" s="24">
        <f t="shared" si="30"/>
        <v>-1.2</v>
      </c>
      <c r="H373" s="24">
        <f t="shared" si="29"/>
        <v>-63.199999999997985</v>
      </c>
    </row>
    <row r="374" spans="6:8" x14ac:dyDescent="0.3">
      <c r="F374" s="24">
        <f t="shared" si="31"/>
        <v>-3.2</v>
      </c>
      <c r="G374" s="24">
        <f t="shared" si="30"/>
        <v>-1.2</v>
      </c>
      <c r="H374" s="24">
        <f t="shared" si="29"/>
        <v>-61.199999999997985</v>
      </c>
    </row>
    <row r="375" spans="6:8" x14ac:dyDescent="0.3">
      <c r="F375" s="24">
        <f t="shared" si="31"/>
        <v>-3.1</v>
      </c>
      <c r="G375" s="24">
        <f t="shared" si="30"/>
        <v>-1.2</v>
      </c>
      <c r="H375" s="24">
        <f t="shared" si="29"/>
        <v>-59.299999999997986</v>
      </c>
    </row>
    <row r="376" spans="6:8" x14ac:dyDescent="0.3">
      <c r="F376" s="24">
        <f t="shared" si="31"/>
        <v>-3</v>
      </c>
      <c r="G376" s="24">
        <f t="shared" si="30"/>
        <v>-1.1000000000000001</v>
      </c>
      <c r="H376" s="24">
        <f t="shared" si="29"/>
        <v>-57.399999999997988</v>
      </c>
    </row>
    <row r="377" spans="6:8" x14ac:dyDescent="0.3">
      <c r="F377" s="24">
        <f t="shared" si="31"/>
        <v>-2.9</v>
      </c>
      <c r="G377" s="24">
        <f t="shared" si="30"/>
        <v>-1.1000000000000001</v>
      </c>
      <c r="H377" s="24">
        <f t="shared" si="29"/>
        <v>-55.599999999997991</v>
      </c>
    </row>
    <row r="378" spans="6:8" x14ac:dyDescent="0.3">
      <c r="F378" s="24">
        <f t="shared" si="31"/>
        <v>-2.8</v>
      </c>
      <c r="G378" s="24">
        <f t="shared" si="30"/>
        <v>-1.1000000000000001</v>
      </c>
      <c r="H378" s="24">
        <f t="shared" si="29"/>
        <v>-53.899999999997995</v>
      </c>
    </row>
    <row r="379" spans="6:8" x14ac:dyDescent="0.3">
      <c r="F379" s="24">
        <f t="shared" si="31"/>
        <v>-2.7</v>
      </c>
      <c r="G379" s="24">
        <f t="shared" si="30"/>
        <v>-1</v>
      </c>
      <c r="H379" s="24">
        <f t="shared" si="29"/>
        <v>-52.199999999997992</v>
      </c>
    </row>
    <row r="380" spans="6:8" x14ac:dyDescent="0.3">
      <c r="F380" s="24">
        <f t="shared" si="31"/>
        <v>-2.6</v>
      </c>
      <c r="G380" s="24">
        <f t="shared" si="30"/>
        <v>-1</v>
      </c>
      <c r="H380" s="24">
        <f t="shared" si="29"/>
        <v>-50.599999999997991</v>
      </c>
    </row>
    <row r="381" spans="6:8" x14ac:dyDescent="0.3">
      <c r="F381" s="24">
        <f t="shared" si="31"/>
        <v>-2.5</v>
      </c>
      <c r="G381" s="24">
        <f t="shared" si="30"/>
        <v>-1</v>
      </c>
      <c r="H381" s="24">
        <f t="shared" si="29"/>
        <v>-49.099999999997991</v>
      </c>
    </row>
    <row r="382" spans="6:8" x14ac:dyDescent="0.3">
      <c r="F382" s="24">
        <f t="shared" si="31"/>
        <v>-2.5</v>
      </c>
      <c r="G382" s="24">
        <f t="shared" si="30"/>
        <v>-0.9</v>
      </c>
      <c r="H382" s="24">
        <f t="shared" si="29"/>
        <v>-47.499999999997989</v>
      </c>
    </row>
    <row r="383" spans="6:8" x14ac:dyDescent="0.3">
      <c r="F383" s="24">
        <f t="shared" si="31"/>
        <v>-2.4</v>
      </c>
      <c r="G383" s="24">
        <f t="shared" si="30"/>
        <v>-0.9</v>
      </c>
      <c r="H383" s="24">
        <f t="shared" si="29"/>
        <v>-45.999999999997989</v>
      </c>
    </row>
    <row r="384" spans="6:8" x14ac:dyDescent="0.3">
      <c r="F384" s="24">
        <f t="shared" si="31"/>
        <v>-2.2999999999999998</v>
      </c>
      <c r="G384" s="24">
        <f t="shared" si="30"/>
        <v>-0.9</v>
      </c>
      <c r="H384" s="24">
        <f t="shared" si="29"/>
        <v>-44.599999999997991</v>
      </c>
    </row>
    <row r="385" spans="6:8" x14ac:dyDescent="0.3">
      <c r="F385" s="24">
        <f t="shared" si="31"/>
        <v>-2.2000000000000002</v>
      </c>
      <c r="G385" s="24">
        <f t="shared" si="30"/>
        <v>-0.8</v>
      </c>
      <c r="H385" s="24">
        <f t="shared" si="29"/>
        <v>-43.199999999997985</v>
      </c>
    </row>
    <row r="386" spans="6:8" x14ac:dyDescent="0.3">
      <c r="F386" s="24">
        <f t="shared" si="31"/>
        <v>-2.2000000000000002</v>
      </c>
      <c r="G386" s="24">
        <f t="shared" si="30"/>
        <v>-0.8</v>
      </c>
      <c r="H386" s="24">
        <f t="shared" si="29"/>
        <v>-41.799999999997979</v>
      </c>
    </row>
    <row r="387" spans="6:8" x14ac:dyDescent="0.3">
      <c r="F387" s="24">
        <f t="shared" si="31"/>
        <v>-2.1</v>
      </c>
      <c r="G387" s="24">
        <f t="shared" si="30"/>
        <v>-0.8</v>
      </c>
      <c r="H387" s="24">
        <f t="shared" si="29"/>
        <v>-40.499999999997975</v>
      </c>
    </row>
    <row r="388" spans="6:8" x14ac:dyDescent="0.3">
      <c r="F388" s="24">
        <f t="shared" si="31"/>
        <v>-2</v>
      </c>
      <c r="G388" s="24">
        <f t="shared" si="30"/>
        <v>-0.8</v>
      </c>
      <c r="H388" s="24">
        <f t="shared" si="29"/>
        <v>-39.299999999997972</v>
      </c>
    </row>
    <row r="389" spans="6:8" x14ac:dyDescent="0.3">
      <c r="F389" s="24">
        <f t="shared" si="31"/>
        <v>-2</v>
      </c>
      <c r="G389" s="24">
        <f t="shared" si="30"/>
        <v>-0.7</v>
      </c>
      <c r="H389" s="24">
        <f t="shared" si="29"/>
        <v>-37.999999999997975</v>
      </c>
    </row>
    <row r="390" spans="6:8" x14ac:dyDescent="0.3">
      <c r="F390" s="24">
        <f t="shared" si="31"/>
        <v>-1.9</v>
      </c>
      <c r="G390" s="24">
        <f t="shared" si="30"/>
        <v>-0.7</v>
      </c>
      <c r="H390" s="24">
        <f t="shared" si="29"/>
        <v>-36.799999999997979</v>
      </c>
    </row>
    <row r="391" spans="6:8" x14ac:dyDescent="0.3">
      <c r="F391" s="24">
        <f t="shared" si="31"/>
        <v>-1.8</v>
      </c>
      <c r="G391" s="24">
        <f t="shared" si="30"/>
        <v>-0.7</v>
      </c>
      <c r="H391" s="24">
        <f t="shared" si="29"/>
        <v>-35.699999999997985</v>
      </c>
    </row>
    <row r="392" spans="6:8" x14ac:dyDescent="0.3">
      <c r="F392" s="24">
        <f t="shared" si="31"/>
        <v>-1.8</v>
      </c>
      <c r="G392" s="24">
        <f t="shared" si="30"/>
        <v>-0.7</v>
      </c>
      <c r="H392" s="24">
        <f t="shared" si="29"/>
        <v>-34.599999999997991</v>
      </c>
    </row>
    <row r="393" spans="6:8" x14ac:dyDescent="0.3">
      <c r="F393" s="24">
        <f t="shared" si="31"/>
        <v>-1.7</v>
      </c>
      <c r="G393" s="24">
        <f t="shared" si="30"/>
        <v>-0.7</v>
      </c>
      <c r="H393" s="24">
        <f t="shared" si="29"/>
        <v>-33.599999999997991</v>
      </c>
    </row>
    <row r="394" spans="6:8" x14ac:dyDescent="0.3">
      <c r="F394" s="24">
        <f t="shared" si="31"/>
        <v>-1.7</v>
      </c>
      <c r="G394" s="24">
        <f t="shared" si="30"/>
        <v>-0.6</v>
      </c>
      <c r="H394" s="24">
        <f t="shared" si="29"/>
        <v>-32.499999999997989</v>
      </c>
    </row>
    <row r="395" spans="6:8" x14ac:dyDescent="0.3">
      <c r="F395" s="24">
        <f t="shared" si="31"/>
        <v>-1.6</v>
      </c>
      <c r="G395" s="24">
        <f t="shared" si="30"/>
        <v>-0.6</v>
      </c>
      <c r="H395" s="24">
        <f t="shared" si="29"/>
        <v>-31.499999999997989</v>
      </c>
    </row>
    <row r="396" spans="6:8" x14ac:dyDescent="0.3">
      <c r="F396" s="24">
        <f t="shared" si="31"/>
        <v>-1.6</v>
      </c>
      <c r="G396" s="24">
        <f t="shared" si="30"/>
        <v>-0.6</v>
      </c>
      <c r="H396" s="24">
        <f t="shared" si="29"/>
        <v>-30.499999999997989</v>
      </c>
    </row>
    <row r="397" spans="6:8" x14ac:dyDescent="0.3">
      <c r="F397" s="24">
        <f t="shared" si="31"/>
        <v>-1.5</v>
      </c>
      <c r="G397" s="24">
        <f t="shared" si="30"/>
        <v>-0.6</v>
      </c>
      <c r="H397" s="24">
        <f t="shared" si="29"/>
        <v>-29.599999999997991</v>
      </c>
    </row>
    <row r="398" spans="6:8" x14ac:dyDescent="0.3">
      <c r="F398" s="24">
        <f t="shared" si="31"/>
        <v>-1.5</v>
      </c>
      <c r="G398" s="24">
        <f t="shared" si="30"/>
        <v>-0.6</v>
      </c>
      <c r="H398" s="24">
        <f t="shared" si="29"/>
        <v>-28.699999999997992</v>
      </c>
    </row>
    <row r="399" spans="6:8" x14ac:dyDescent="0.3">
      <c r="F399" s="24">
        <f t="shared" si="31"/>
        <v>-1.4</v>
      </c>
      <c r="G399" s="24">
        <f t="shared" si="30"/>
        <v>-0.5</v>
      </c>
      <c r="H399" s="24">
        <f t="shared" si="29"/>
        <v>-27.799999999997993</v>
      </c>
    </row>
    <row r="400" spans="6:8" x14ac:dyDescent="0.3">
      <c r="F400" s="24">
        <f t="shared" si="31"/>
        <v>-1.4</v>
      </c>
      <c r="G400" s="24">
        <f t="shared" si="30"/>
        <v>-0.5</v>
      </c>
      <c r="H400" s="24">
        <f t="shared" si="29"/>
        <v>-26.899999999997995</v>
      </c>
    </row>
    <row r="401" spans="6:8" x14ac:dyDescent="0.3">
      <c r="F401" s="24">
        <f t="shared" si="31"/>
        <v>-1.3</v>
      </c>
      <c r="G401" s="24">
        <f t="shared" si="30"/>
        <v>-0.5</v>
      </c>
      <c r="H401" s="24">
        <f t="shared" si="29"/>
        <v>-26.099999999997994</v>
      </c>
    </row>
    <row r="402" spans="6:8" x14ac:dyDescent="0.3">
      <c r="F402" s="24">
        <f t="shared" si="31"/>
        <v>-1.3</v>
      </c>
      <c r="G402" s="24">
        <f t="shared" si="30"/>
        <v>-0.5</v>
      </c>
      <c r="H402" s="24">
        <f t="shared" si="29"/>
        <v>-25.299999999997993</v>
      </c>
    </row>
    <row r="403" spans="6:8" x14ac:dyDescent="0.3">
      <c r="F403" s="24">
        <f t="shared" si="31"/>
        <v>-1.3</v>
      </c>
      <c r="G403" s="24">
        <f t="shared" si="30"/>
        <v>-0.5</v>
      </c>
      <c r="H403" s="24">
        <f t="shared" si="29"/>
        <v>-24.499999999997993</v>
      </c>
    </row>
    <row r="404" spans="6:8" x14ac:dyDescent="0.3">
      <c r="F404" s="24">
        <f t="shared" si="31"/>
        <v>-1.2</v>
      </c>
      <c r="G404" s="24">
        <f t="shared" si="30"/>
        <v>-0.5</v>
      </c>
      <c r="H404" s="24">
        <f t="shared" si="29"/>
        <v>-23.799999999997993</v>
      </c>
    </row>
    <row r="405" spans="6:8" x14ac:dyDescent="0.3">
      <c r="F405" s="24">
        <f t="shared" si="31"/>
        <v>-1.2</v>
      </c>
      <c r="G405" s="24">
        <f t="shared" si="30"/>
        <v>-0.5</v>
      </c>
      <c r="H405" s="24">
        <f t="shared" si="29"/>
        <v>-23.099999999997994</v>
      </c>
    </row>
    <row r="406" spans="6:8" x14ac:dyDescent="0.3">
      <c r="F406" s="24">
        <f t="shared" si="31"/>
        <v>-1.2</v>
      </c>
      <c r="G406" s="24">
        <f t="shared" si="30"/>
        <v>-0.4</v>
      </c>
      <c r="H406" s="24">
        <f t="shared" si="29"/>
        <v>-22.299999999997993</v>
      </c>
    </row>
    <row r="407" spans="6:8" x14ac:dyDescent="0.3">
      <c r="F407" s="24">
        <f t="shared" si="31"/>
        <v>-1.1000000000000001</v>
      </c>
      <c r="G407" s="24">
        <f t="shared" si="30"/>
        <v>-0.4</v>
      </c>
      <c r="H407" s="24">
        <f t="shared" si="29"/>
        <v>-21.599999999997991</v>
      </c>
    </row>
    <row r="408" spans="6:8" x14ac:dyDescent="0.3">
      <c r="F408" s="24">
        <f t="shared" si="31"/>
        <v>-1.1000000000000001</v>
      </c>
      <c r="G408" s="24">
        <f t="shared" si="30"/>
        <v>-0.4</v>
      </c>
      <c r="H408" s="24">
        <f t="shared" si="29"/>
        <v>-20.899999999997988</v>
      </c>
    </row>
    <row r="409" spans="6:8" x14ac:dyDescent="0.3">
      <c r="F409" s="24">
        <f t="shared" si="31"/>
        <v>-1</v>
      </c>
      <c r="G409" s="24">
        <f t="shared" si="30"/>
        <v>-0.4</v>
      </c>
      <c r="H409" s="24">
        <f t="shared" ref="H409:H472" si="32">H408-F409+G409</f>
        <v>-20.299999999997986</v>
      </c>
    </row>
    <row r="410" spans="6:8" x14ac:dyDescent="0.3">
      <c r="F410" s="24">
        <f t="shared" si="31"/>
        <v>-1</v>
      </c>
      <c r="G410" s="24">
        <f t="shared" si="30"/>
        <v>-0.4</v>
      </c>
      <c r="H410" s="24">
        <f t="shared" si="32"/>
        <v>-19.699999999997985</v>
      </c>
    </row>
    <row r="411" spans="6:8" x14ac:dyDescent="0.3">
      <c r="F411" s="24">
        <f t="shared" si="31"/>
        <v>-1</v>
      </c>
      <c r="G411" s="24">
        <f t="shared" ref="G411:G474" si="33">ROUND((H410-F411)*$B$25,1)</f>
        <v>-0.4</v>
      </c>
      <c r="H411" s="24">
        <f t="shared" si="32"/>
        <v>-19.099999999997983</v>
      </c>
    </row>
    <row r="412" spans="6:8" x14ac:dyDescent="0.3">
      <c r="F412" s="24">
        <f t="shared" si="31"/>
        <v>-1</v>
      </c>
      <c r="G412" s="24">
        <f t="shared" si="33"/>
        <v>-0.4</v>
      </c>
      <c r="H412" s="24">
        <f t="shared" si="32"/>
        <v>-18.499999999997982</v>
      </c>
    </row>
    <row r="413" spans="6:8" x14ac:dyDescent="0.3">
      <c r="F413" s="24">
        <f t="shared" si="31"/>
        <v>-0.9</v>
      </c>
      <c r="G413" s="24">
        <f t="shared" si="33"/>
        <v>-0.4</v>
      </c>
      <c r="H413" s="24">
        <f t="shared" si="32"/>
        <v>-17.999999999997982</v>
      </c>
    </row>
    <row r="414" spans="6:8" x14ac:dyDescent="0.3">
      <c r="F414" s="24">
        <f t="shared" si="31"/>
        <v>-0.9</v>
      </c>
      <c r="G414" s="24">
        <f t="shared" si="33"/>
        <v>-0.3</v>
      </c>
      <c r="H414" s="24">
        <f t="shared" si="32"/>
        <v>-17.399999999997984</v>
      </c>
    </row>
    <row r="415" spans="6:8" x14ac:dyDescent="0.3">
      <c r="F415" s="24">
        <f t="shared" si="31"/>
        <v>-0.9</v>
      </c>
      <c r="G415" s="24">
        <f t="shared" si="33"/>
        <v>-0.3</v>
      </c>
      <c r="H415" s="24">
        <f t="shared" si="32"/>
        <v>-16.799999999997986</v>
      </c>
    </row>
    <row r="416" spans="6:8" x14ac:dyDescent="0.3">
      <c r="F416" s="24">
        <f t="shared" si="31"/>
        <v>-0.8</v>
      </c>
      <c r="G416" s="24">
        <f t="shared" si="33"/>
        <v>-0.3</v>
      </c>
      <c r="H416" s="24">
        <f t="shared" si="32"/>
        <v>-16.299999999997986</v>
      </c>
    </row>
    <row r="417" spans="6:8" x14ac:dyDescent="0.3">
      <c r="F417" s="24">
        <f t="shared" si="31"/>
        <v>-0.8</v>
      </c>
      <c r="G417" s="24">
        <f t="shared" si="33"/>
        <v>-0.3</v>
      </c>
      <c r="H417" s="24">
        <f t="shared" si="32"/>
        <v>-15.799999999997986</v>
      </c>
    </row>
    <row r="418" spans="6:8" x14ac:dyDescent="0.3">
      <c r="F418" s="24">
        <f t="shared" si="31"/>
        <v>-0.8</v>
      </c>
      <c r="G418" s="24">
        <f t="shared" si="33"/>
        <v>-0.3</v>
      </c>
      <c r="H418" s="24">
        <f t="shared" si="32"/>
        <v>-15.299999999997986</v>
      </c>
    </row>
    <row r="419" spans="6:8" x14ac:dyDescent="0.3">
      <c r="F419" s="24">
        <f t="shared" si="31"/>
        <v>-0.8</v>
      </c>
      <c r="G419" s="24">
        <f t="shared" si="33"/>
        <v>-0.3</v>
      </c>
      <c r="H419" s="24">
        <f t="shared" si="32"/>
        <v>-14.799999999997986</v>
      </c>
    </row>
    <row r="420" spans="6:8" x14ac:dyDescent="0.3">
      <c r="F420" s="24">
        <f t="shared" si="31"/>
        <v>-0.7</v>
      </c>
      <c r="G420" s="24">
        <f t="shared" si="33"/>
        <v>-0.3</v>
      </c>
      <c r="H420" s="24">
        <f t="shared" si="32"/>
        <v>-14.399999999997988</v>
      </c>
    </row>
    <row r="421" spans="6:8" x14ac:dyDescent="0.3">
      <c r="F421" s="24">
        <f t="shared" si="31"/>
        <v>-0.7</v>
      </c>
      <c r="G421" s="24">
        <f t="shared" si="33"/>
        <v>-0.3</v>
      </c>
      <c r="H421" s="24">
        <f t="shared" si="32"/>
        <v>-13.999999999997989</v>
      </c>
    </row>
    <row r="422" spans="6:8" x14ac:dyDescent="0.3">
      <c r="F422" s="24">
        <f t="shared" si="31"/>
        <v>-0.7</v>
      </c>
      <c r="G422" s="24">
        <f t="shared" si="33"/>
        <v>-0.3</v>
      </c>
      <c r="H422" s="24">
        <f t="shared" si="32"/>
        <v>-13.599999999997991</v>
      </c>
    </row>
    <row r="423" spans="6:8" x14ac:dyDescent="0.3">
      <c r="F423" s="24">
        <f t="shared" si="31"/>
        <v>-0.7</v>
      </c>
      <c r="G423" s="24">
        <f t="shared" si="33"/>
        <v>-0.3</v>
      </c>
      <c r="H423" s="24">
        <f t="shared" si="32"/>
        <v>-13.199999999997992</v>
      </c>
    </row>
    <row r="424" spans="6:8" x14ac:dyDescent="0.3">
      <c r="F424" s="24">
        <f t="shared" si="31"/>
        <v>-0.7</v>
      </c>
      <c r="G424" s="24">
        <f t="shared" si="33"/>
        <v>-0.2</v>
      </c>
      <c r="H424" s="24">
        <f t="shared" si="32"/>
        <v>-12.699999999997992</v>
      </c>
    </row>
    <row r="425" spans="6:8" x14ac:dyDescent="0.3">
      <c r="F425" s="24">
        <f t="shared" si="31"/>
        <v>-0.6</v>
      </c>
      <c r="G425" s="24">
        <f t="shared" si="33"/>
        <v>-0.2</v>
      </c>
      <c r="H425" s="24">
        <f t="shared" si="32"/>
        <v>-12.299999999997992</v>
      </c>
    </row>
    <row r="426" spans="6:8" x14ac:dyDescent="0.3">
      <c r="F426" s="24">
        <f t="shared" si="31"/>
        <v>-0.6</v>
      </c>
      <c r="G426" s="24">
        <f t="shared" si="33"/>
        <v>-0.2</v>
      </c>
      <c r="H426" s="24">
        <f t="shared" si="32"/>
        <v>-11.899999999997991</v>
      </c>
    </row>
    <row r="427" spans="6:8" x14ac:dyDescent="0.3">
      <c r="F427" s="24">
        <f t="shared" si="31"/>
        <v>-0.6</v>
      </c>
      <c r="G427" s="24">
        <f t="shared" si="33"/>
        <v>-0.2</v>
      </c>
      <c r="H427" s="24">
        <f t="shared" si="32"/>
        <v>-11.499999999997991</v>
      </c>
    </row>
    <row r="428" spans="6:8" x14ac:dyDescent="0.3">
      <c r="F428" s="24">
        <f t="shared" si="31"/>
        <v>-0.6</v>
      </c>
      <c r="G428" s="24">
        <f t="shared" si="33"/>
        <v>-0.2</v>
      </c>
      <c r="H428" s="24">
        <f t="shared" si="32"/>
        <v>-11.099999999997991</v>
      </c>
    </row>
    <row r="429" spans="6:8" x14ac:dyDescent="0.3">
      <c r="F429" s="24">
        <f t="shared" si="31"/>
        <v>-0.6</v>
      </c>
      <c r="G429" s="24">
        <f t="shared" si="33"/>
        <v>-0.2</v>
      </c>
      <c r="H429" s="24">
        <f t="shared" si="32"/>
        <v>-10.69999999999799</v>
      </c>
    </row>
    <row r="430" spans="6:8" x14ac:dyDescent="0.3">
      <c r="F430" s="24">
        <f t="shared" si="31"/>
        <v>-0.5</v>
      </c>
      <c r="G430" s="24">
        <f t="shared" si="33"/>
        <v>-0.2</v>
      </c>
      <c r="H430" s="24">
        <f t="shared" si="32"/>
        <v>-10.39999999999799</v>
      </c>
    </row>
    <row r="431" spans="6:8" x14ac:dyDescent="0.3">
      <c r="F431" s="24">
        <f t="shared" ref="F431:F454" si="34">ROUND($B$23*H430,1)</f>
        <v>-0.5</v>
      </c>
      <c r="G431" s="24">
        <f t="shared" si="33"/>
        <v>-0.2</v>
      </c>
      <c r="H431" s="24">
        <f t="shared" si="32"/>
        <v>-10.099999999997989</v>
      </c>
    </row>
    <row r="432" spans="6:8" x14ac:dyDescent="0.3">
      <c r="F432" s="24">
        <f t="shared" si="34"/>
        <v>-0.5</v>
      </c>
      <c r="G432" s="24">
        <f t="shared" si="33"/>
        <v>-0.2</v>
      </c>
      <c r="H432" s="24">
        <f t="shared" si="32"/>
        <v>-9.7999999999979881</v>
      </c>
    </row>
    <row r="433" spans="6:8" x14ac:dyDescent="0.3">
      <c r="F433" s="24">
        <f t="shared" si="34"/>
        <v>-0.5</v>
      </c>
      <c r="G433" s="24">
        <f t="shared" si="33"/>
        <v>-0.2</v>
      </c>
      <c r="H433" s="24">
        <f t="shared" si="32"/>
        <v>-9.4999999999979874</v>
      </c>
    </row>
    <row r="434" spans="6:8" x14ac:dyDescent="0.3">
      <c r="F434" s="24">
        <f t="shared" si="34"/>
        <v>-0.5</v>
      </c>
      <c r="G434" s="24">
        <f t="shared" si="33"/>
        <v>-0.2</v>
      </c>
      <c r="H434" s="24">
        <f t="shared" si="32"/>
        <v>-9.1999999999979867</v>
      </c>
    </row>
    <row r="435" spans="6:8" x14ac:dyDescent="0.3">
      <c r="F435" s="24">
        <f t="shared" si="34"/>
        <v>-0.5</v>
      </c>
      <c r="G435" s="24">
        <f t="shared" si="33"/>
        <v>-0.2</v>
      </c>
      <c r="H435" s="24">
        <f t="shared" si="32"/>
        <v>-8.899999999997986</v>
      </c>
    </row>
    <row r="436" spans="6:8" x14ac:dyDescent="0.3">
      <c r="F436" s="24">
        <f t="shared" si="34"/>
        <v>-0.4</v>
      </c>
      <c r="G436" s="24">
        <f t="shared" si="33"/>
        <v>-0.2</v>
      </c>
      <c r="H436" s="24">
        <f t="shared" si="32"/>
        <v>-8.6999999999979849</v>
      </c>
    </row>
    <row r="437" spans="6:8" x14ac:dyDescent="0.3">
      <c r="F437" s="24">
        <f t="shared" si="34"/>
        <v>-0.4</v>
      </c>
      <c r="G437" s="24">
        <f t="shared" si="33"/>
        <v>-0.2</v>
      </c>
      <c r="H437" s="24">
        <f t="shared" si="32"/>
        <v>-8.4999999999979838</v>
      </c>
    </row>
    <row r="438" spans="6:8" x14ac:dyDescent="0.3">
      <c r="F438" s="24">
        <f t="shared" si="34"/>
        <v>-0.4</v>
      </c>
      <c r="G438" s="24">
        <f t="shared" si="33"/>
        <v>-0.2</v>
      </c>
      <c r="H438" s="24">
        <f t="shared" si="32"/>
        <v>-8.2999999999979828</v>
      </c>
    </row>
    <row r="439" spans="6:8" x14ac:dyDescent="0.3">
      <c r="F439" s="24">
        <f t="shared" si="34"/>
        <v>-0.4</v>
      </c>
      <c r="G439" s="24">
        <f t="shared" si="33"/>
        <v>-0.2</v>
      </c>
      <c r="H439" s="24">
        <f t="shared" si="32"/>
        <v>-8.0999999999979817</v>
      </c>
    </row>
    <row r="440" spans="6:8" x14ac:dyDescent="0.3">
      <c r="F440" s="24">
        <f t="shared" si="34"/>
        <v>-0.4</v>
      </c>
      <c r="G440" s="24">
        <f t="shared" si="33"/>
        <v>-0.2</v>
      </c>
      <c r="H440" s="24">
        <f t="shared" si="32"/>
        <v>-7.8999999999979815</v>
      </c>
    </row>
    <row r="441" spans="6:8" x14ac:dyDescent="0.3">
      <c r="F441" s="24">
        <f t="shared" si="34"/>
        <v>-0.4</v>
      </c>
      <c r="G441" s="24">
        <f t="shared" si="33"/>
        <v>-0.1</v>
      </c>
      <c r="H441" s="24">
        <f t="shared" si="32"/>
        <v>-7.5999999999979808</v>
      </c>
    </row>
    <row r="442" spans="6:8" x14ac:dyDescent="0.3">
      <c r="F442" s="24">
        <f t="shared" si="34"/>
        <v>-0.4</v>
      </c>
      <c r="G442" s="24">
        <f t="shared" si="33"/>
        <v>-0.1</v>
      </c>
      <c r="H442" s="24">
        <f t="shared" si="32"/>
        <v>-7.2999999999979801</v>
      </c>
    </row>
    <row r="443" spans="6:8" x14ac:dyDescent="0.3">
      <c r="F443" s="24">
        <f t="shared" si="34"/>
        <v>-0.4</v>
      </c>
      <c r="G443" s="24">
        <f t="shared" si="33"/>
        <v>-0.1</v>
      </c>
      <c r="H443" s="24">
        <f t="shared" si="32"/>
        <v>-6.9999999999979794</v>
      </c>
    </row>
    <row r="444" spans="6:8" x14ac:dyDescent="0.3">
      <c r="F444" s="24">
        <f t="shared" si="34"/>
        <v>-0.3</v>
      </c>
      <c r="G444" s="24">
        <f t="shared" si="33"/>
        <v>-0.1</v>
      </c>
      <c r="H444" s="24">
        <f t="shared" si="32"/>
        <v>-6.7999999999979792</v>
      </c>
    </row>
    <row r="445" spans="6:8" x14ac:dyDescent="0.3">
      <c r="F445" s="24">
        <f t="shared" si="34"/>
        <v>-0.3</v>
      </c>
      <c r="G445" s="24">
        <f t="shared" si="33"/>
        <v>-0.1</v>
      </c>
      <c r="H445" s="24">
        <f t="shared" si="32"/>
        <v>-6.599999999997979</v>
      </c>
    </row>
    <row r="446" spans="6:8" x14ac:dyDescent="0.3">
      <c r="F446" s="24">
        <f t="shared" si="34"/>
        <v>-0.3</v>
      </c>
      <c r="G446" s="24">
        <f t="shared" si="33"/>
        <v>-0.1</v>
      </c>
      <c r="H446" s="24">
        <f t="shared" si="32"/>
        <v>-6.3999999999979789</v>
      </c>
    </row>
    <row r="447" spans="6:8" x14ac:dyDescent="0.3">
      <c r="F447" s="24">
        <f t="shared" si="34"/>
        <v>-0.3</v>
      </c>
      <c r="G447" s="24">
        <f t="shared" si="33"/>
        <v>-0.1</v>
      </c>
      <c r="H447" s="24">
        <f t="shared" si="32"/>
        <v>-6.1999999999979787</v>
      </c>
    </row>
    <row r="448" spans="6:8" x14ac:dyDescent="0.3">
      <c r="F448" s="24">
        <f t="shared" si="34"/>
        <v>-0.3</v>
      </c>
      <c r="G448" s="24">
        <f t="shared" si="33"/>
        <v>-0.1</v>
      </c>
      <c r="H448" s="24">
        <f t="shared" si="32"/>
        <v>-5.9999999999979785</v>
      </c>
    </row>
    <row r="449" spans="6:8" x14ac:dyDescent="0.3">
      <c r="F449" s="24">
        <f t="shared" si="34"/>
        <v>-0.3</v>
      </c>
      <c r="G449" s="24">
        <f t="shared" si="33"/>
        <v>-0.1</v>
      </c>
      <c r="H449" s="24">
        <f t="shared" si="32"/>
        <v>-5.7999999999979783</v>
      </c>
    </row>
    <row r="450" spans="6:8" x14ac:dyDescent="0.3">
      <c r="F450" s="24">
        <f t="shared" si="34"/>
        <v>-0.3</v>
      </c>
      <c r="G450" s="24">
        <f t="shared" si="33"/>
        <v>-0.1</v>
      </c>
      <c r="H450" s="24">
        <f t="shared" si="32"/>
        <v>-5.5999999999979782</v>
      </c>
    </row>
    <row r="451" spans="6:8" x14ac:dyDescent="0.3">
      <c r="F451" s="24">
        <f t="shared" si="34"/>
        <v>-0.3</v>
      </c>
      <c r="G451" s="24">
        <f t="shared" si="33"/>
        <v>-0.1</v>
      </c>
      <c r="H451" s="24">
        <f t="shared" si="32"/>
        <v>-5.399999999997978</v>
      </c>
    </row>
    <row r="452" spans="6:8" x14ac:dyDescent="0.3">
      <c r="F452" s="24">
        <f t="shared" si="34"/>
        <v>-0.3</v>
      </c>
      <c r="G452" s="24">
        <f t="shared" si="33"/>
        <v>-0.1</v>
      </c>
      <c r="H452" s="24">
        <f t="shared" si="32"/>
        <v>-5.1999999999979778</v>
      </c>
    </row>
    <row r="453" spans="6:8" x14ac:dyDescent="0.3">
      <c r="F453" s="24">
        <f t="shared" si="34"/>
        <v>-0.3</v>
      </c>
      <c r="G453" s="24">
        <f t="shared" si="33"/>
        <v>-0.1</v>
      </c>
      <c r="H453" s="24">
        <f t="shared" si="32"/>
        <v>-4.9999999999979776</v>
      </c>
    </row>
    <row r="454" spans="6:8" x14ac:dyDescent="0.3">
      <c r="F454" s="24">
        <f t="shared" si="34"/>
        <v>-0.2</v>
      </c>
      <c r="G454" s="24">
        <f t="shared" si="33"/>
        <v>-0.1</v>
      </c>
      <c r="H454" s="24">
        <f t="shared" si="32"/>
        <v>-4.8999999999979771</v>
      </c>
    </row>
    <row r="455" spans="6:8" x14ac:dyDescent="0.3">
      <c r="G455" s="24">
        <f t="shared" si="33"/>
        <v>-0.1</v>
      </c>
      <c r="H455" s="24">
        <f t="shared" si="32"/>
        <v>-4.9999999999979767</v>
      </c>
    </row>
    <row r="456" spans="6:8" x14ac:dyDescent="0.3">
      <c r="G456" s="24">
        <f t="shared" si="33"/>
        <v>-0.1</v>
      </c>
      <c r="H456" s="24">
        <f t="shared" si="32"/>
        <v>-5.0999999999979764</v>
      </c>
    </row>
    <row r="457" spans="6:8" x14ac:dyDescent="0.3">
      <c r="G457" s="24">
        <f t="shared" si="33"/>
        <v>-0.1</v>
      </c>
      <c r="H457" s="24">
        <f t="shared" si="32"/>
        <v>-5.199999999997976</v>
      </c>
    </row>
    <row r="458" spans="6:8" x14ac:dyDescent="0.3">
      <c r="G458" s="24">
        <f t="shared" si="33"/>
        <v>-0.1</v>
      </c>
      <c r="H458" s="24">
        <f t="shared" si="32"/>
        <v>-5.2999999999979757</v>
      </c>
    </row>
    <row r="459" spans="6:8" x14ac:dyDescent="0.3">
      <c r="G459" s="24">
        <f t="shared" si="33"/>
        <v>-0.1</v>
      </c>
      <c r="H459" s="24">
        <f t="shared" si="32"/>
        <v>-5.3999999999979753</v>
      </c>
    </row>
    <row r="460" spans="6:8" x14ac:dyDescent="0.3">
      <c r="G460" s="24">
        <f t="shared" si="33"/>
        <v>-0.1</v>
      </c>
      <c r="H460" s="24">
        <f t="shared" si="32"/>
        <v>-5.499999999997975</v>
      </c>
    </row>
    <row r="461" spans="6:8" x14ac:dyDescent="0.3">
      <c r="G461" s="24">
        <f t="shared" si="33"/>
        <v>-0.1</v>
      </c>
      <c r="H461" s="24">
        <f t="shared" si="32"/>
        <v>-5.5999999999979746</v>
      </c>
    </row>
    <row r="462" spans="6:8" x14ac:dyDescent="0.3">
      <c r="G462" s="24">
        <f t="shared" si="33"/>
        <v>-0.1</v>
      </c>
      <c r="H462" s="24">
        <f t="shared" si="32"/>
        <v>-5.6999999999979742</v>
      </c>
    </row>
    <row r="463" spans="6:8" x14ac:dyDescent="0.3">
      <c r="G463" s="24">
        <f t="shared" si="33"/>
        <v>-0.1</v>
      </c>
      <c r="H463" s="24">
        <f t="shared" si="32"/>
        <v>-5.7999999999979739</v>
      </c>
    </row>
    <row r="464" spans="6:8" x14ac:dyDescent="0.3">
      <c r="G464" s="24">
        <f t="shared" si="33"/>
        <v>-0.1</v>
      </c>
      <c r="H464" s="24">
        <f t="shared" si="32"/>
        <v>-5.8999999999979735</v>
      </c>
    </row>
    <row r="465" spans="7:8" x14ac:dyDescent="0.3">
      <c r="G465" s="24">
        <f t="shared" si="33"/>
        <v>-0.1</v>
      </c>
      <c r="H465" s="24">
        <f t="shared" si="32"/>
        <v>-5.9999999999979732</v>
      </c>
    </row>
    <row r="466" spans="7:8" x14ac:dyDescent="0.3">
      <c r="G466" s="24">
        <f t="shared" si="33"/>
        <v>-0.1</v>
      </c>
      <c r="H466" s="24">
        <f t="shared" si="32"/>
        <v>-6.0999999999979728</v>
      </c>
    </row>
    <row r="467" spans="7:8" x14ac:dyDescent="0.3">
      <c r="G467" s="24">
        <f t="shared" si="33"/>
        <v>-0.1</v>
      </c>
      <c r="H467" s="24">
        <f t="shared" si="32"/>
        <v>-6.1999999999979725</v>
      </c>
    </row>
    <row r="468" spans="7:8" x14ac:dyDescent="0.3">
      <c r="G468" s="24">
        <f t="shared" si="33"/>
        <v>-0.1</v>
      </c>
      <c r="H468" s="24">
        <f t="shared" si="32"/>
        <v>-6.2999999999979721</v>
      </c>
    </row>
    <row r="469" spans="7:8" x14ac:dyDescent="0.3">
      <c r="G469" s="24">
        <f t="shared" si="33"/>
        <v>-0.1</v>
      </c>
      <c r="H469" s="24">
        <f t="shared" si="32"/>
        <v>-6.3999999999979718</v>
      </c>
    </row>
    <row r="470" spans="7:8" x14ac:dyDescent="0.3">
      <c r="G470" s="24">
        <f t="shared" si="33"/>
        <v>-0.1</v>
      </c>
      <c r="H470" s="24">
        <f t="shared" si="32"/>
        <v>-6.4999999999979714</v>
      </c>
    </row>
    <row r="471" spans="7:8" x14ac:dyDescent="0.3">
      <c r="G471" s="24">
        <f t="shared" si="33"/>
        <v>-0.1</v>
      </c>
      <c r="H471" s="24">
        <f t="shared" si="32"/>
        <v>-6.599999999997971</v>
      </c>
    </row>
    <row r="472" spans="7:8" x14ac:dyDescent="0.3">
      <c r="G472" s="24">
        <f t="shared" si="33"/>
        <v>-0.1</v>
      </c>
      <c r="H472" s="24">
        <f t="shared" si="32"/>
        <v>-6.6999999999979707</v>
      </c>
    </row>
    <row r="473" spans="7:8" x14ac:dyDescent="0.3">
      <c r="G473" s="24">
        <f t="shared" si="33"/>
        <v>-0.1</v>
      </c>
      <c r="H473" s="24">
        <f t="shared" ref="H473:H536" si="35">H472-F473+G473</f>
        <v>-6.7999999999979703</v>
      </c>
    </row>
    <row r="474" spans="7:8" x14ac:dyDescent="0.3">
      <c r="G474" s="24">
        <f t="shared" si="33"/>
        <v>-0.1</v>
      </c>
      <c r="H474" s="24">
        <f t="shared" si="35"/>
        <v>-6.89999999999797</v>
      </c>
    </row>
    <row r="475" spans="7:8" x14ac:dyDescent="0.3">
      <c r="G475" s="24">
        <f t="shared" ref="G475:G538" si="36">ROUND((H474-F475)*$B$25,1)</f>
        <v>-0.1</v>
      </c>
      <c r="H475" s="24">
        <f t="shared" si="35"/>
        <v>-6.9999999999979696</v>
      </c>
    </row>
    <row r="476" spans="7:8" x14ac:dyDescent="0.3">
      <c r="G476" s="24">
        <f t="shared" si="36"/>
        <v>-0.1</v>
      </c>
      <c r="H476" s="24">
        <f t="shared" si="35"/>
        <v>-7.0999999999979693</v>
      </c>
    </row>
    <row r="477" spans="7:8" x14ac:dyDescent="0.3">
      <c r="G477" s="24">
        <f t="shared" si="36"/>
        <v>-0.1</v>
      </c>
      <c r="H477" s="24">
        <f t="shared" si="35"/>
        <v>-7.1999999999979689</v>
      </c>
    </row>
    <row r="478" spans="7:8" x14ac:dyDescent="0.3">
      <c r="G478" s="24">
        <f t="shared" si="36"/>
        <v>-0.1</v>
      </c>
      <c r="H478" s="24">
        <f t="shared" si="35"/>
        <v>-7.2999999999979686</v>
      </c>
    </row>
    <row r="479" spans="7:8" x14ac:dyDescent="0.3">
      <c r="G479" s="24">
        <f t="shared" si="36"/>
        <v>-0.1</v>
      </c>
      <c r="H479" s="24">
        <f t="shared" si="35"/>
        <v>-7.3999999999979682</v>
      </c>
    </row>
    <row r="480" spans="7:8" x14ac:dyDescent="0.3">
      <c r="G480" s="24">
        <f t="shared" si="36"/>
        <v>-0.1</v>
      </c>
      <c r="H480" s="24">
        <f t="shared" si="35"/>
        <v>-7.4999999999979678</v>
      </c>
    </row>
    <row r="481" spans="7:8" x14ac:dyDescent="0.3">
      <c r="G481" s="24">
        <f t="shared" si="36"/>
        <v>-0.1</v>
      </c>
      <c r="H481" s="24">
        <f t="shared" si="35"/>
        <v>-7.5999999999979675</v>
      </c>
    </row>
    <row r="482" spans="7:8" x14ac:dyDescent="0.3">
      <c r="G482" s="24">
        <f t="shared" si="36"/>
        <v>-0.2</v>
      </c>
      <c r="H482" s="24">
        <f t="shared" si="35"/>
        <v>-7.7999999999979677</v>
      </c>
    </row>
    <row r="483" spans="7:8" x14ac:dyDescent="0.3">
      <c r="G483" s="24">
        <f t="shared" si="36"/>
        <v>-0.2</v>
      </c>
      <c r="H483" s="24">
        <f t="shared" si="35"/>
        <v>-7.9999999999979678</v>
      </c>
    </row>
    <row r="484" spans="7:8" x14ac:dyDescent="0.3">
      <c r="G484" s="24">
        <f t="shared" si="36"/>
        <v>-0.2</v>
      </c>
      <c r="H484" s="24">
        <f t="shared" si="35"/>
        <v>-8.1999999999979671</v>
      </c>
    </row>
    <row r="485" spans="7:8" x14ac:dyDescent="0.3">
      <c r="G485" s="24">
        <f t="shared" si="36"/>
        <v>-0.2</v>
      </c>
      <c r="H485" s="24">
        <f t="shared" si="35"/>
        <v>-8.3999999999979664</v>
      </c>
    </row>
    <row r="486" spans="7:8" x14ac:dyDescent="0.3">
      <c r="G486" s="24">
        <f t="shared" si="36"/>
        <v>-0.2</v>
      </c>
      <c r="H486" s="24">
        <f t="shared" si="35"/>
        <v>-8.5999999999979657</v>
      </c>
    </row>
    <row r="487" spans="7:8" x14ac:dyDescent="0.3">
      <c r="G487" s="24">
        <f t="shared" si="36"/>
        <v>-0.2</v>
      </c>
      <c r="H487" s="24">
        <f t="shared" si="35"/>
        <v>-8.799999999997965</v>
      </c>
    </row>
    <row r="488" spans="7:8" x14ac:dyDescent="0.3">
      <c r="G488" s="24">
        <f t="shared" si="36"/>
        <v>-0.2</v>
      </c>
      <c r="H488" s="24">
        <f t="shared" si="35"/>
        <v>-8.9999999999979643</v>
      </c>
    </row>
    <row r="489" spans="7:8" x14ac:dyDescent="0.3">
      <c r="G489" s="24">
        <f t="shared" si="36"/>
        <v>-0.2</v>
      </c>
      <c r="H489" s="24">
        <f t="shared" si="35"/>
        <v>-9.1999999999979636</v>
      </c>
    </row>
    <row r="490" spans="7:8" x14ac:dyDescent="0.3">
      <c r="G490" s="24">
        <f t="shared" si="36"/>
        <v>-0.2</v>
      </c>
      <c r="H490" s="24">
        <f t="shared" si="35"/>
        <v>-9.3999999999979629</v>
      </c>
    </row>
    <row r="491" spans="7:8" x14ac:dyDescent="0.3">
      <c r="G491" s="24">
        <f t="shared" si="36"/>
        <v>-0.2</v>
      </c>
      <c r="H491" s="24">
        <f t="shared" si="35"/>
        <v>-9.5999999999979622</v>
      </c>
    </row>
    <row r="492" spans="7:8" x14ac:dyDescent="0.3">
      <c r="G492" s="24">
        <f t="shared" si="36"/>
        <v>-0.2</v>
      </c>
      <c r="H492" s="24">
        <f t="shared" si="35"/>
        <v>-9.7999999999979615</v>
      </c>
    </row>
    <row r="493" spans="7:8" x14ac:dyDescent="0.3">
      <c r="G493" s="24">
        <f t="shared" si="36"/>
        <v>-0.2</v>
      </c>
      <c r="H493" s="24">
        <f t="shared" si="35"/>
        <v>-9.9999999999979607</v>
      </c>
    </row>
    <row r="494" spans="7:8" x14ac:dyDescent="0.3">
      <c r="G494" s="24">
        <f t="shared" si="36"/>
        <v>-0.2</v>
      </c>
      <c r="H494" s="24">
        <f t="shared" si="35"/>
        <v>-10.19999999999796</v>
      </c>
    </row>
    <row r="495" spans="7:8" x14ac:dyDescent="0.3">
      <c r="G495" s="24">
        <f t="shared" si="36"/>
        <v>-0.2</v>
      </c>
      <c r="H495" s="24">
        <f t="shared" si="35"/>
        <v>-10.399999999997959</v>
      </c>
    </row>
    <row r="496" spans="7:8" x14ac:dyDescent="0.3">
      <c r="G496" s="24">
        <f t="shared" si="36"/>
        <v>-0.2</v>
      </c>
      <c r="H496" s="24">
        <f t="shared" si="35"/>
        <v>-10.599999999997959</v>
      </c>
    </row>
    <row r="497" spans="7:8" x14ac:dyDescent="0.3">
      <c r="G497" s="24">
        <f t="shared" si="36"/>
        <v>-0.2</v>
      </c>
      <c r="H497" s="24">
        <f t="shared" si="35"/>
        <v>-10.799999999997958</v>
      </c>
    </row>
    <row r="498" spans="7:8" x14ac:dyDescent="0.3">
      <c r="G498" s="24">
        <f t="shared" si="36"/>
        <v>-0.2</v>
      </c>
      <c r="H498" s="24">
        <f t="shared" si="35"/>
        <v>-10.999999999997957</v>
      </c>
    </row>
    <row r="499" spans="7:8" x14ac:dyDescent="0.3">
      <c r="G499" s="24">
        <f t="shared" si="36"/>
        <v>-0.2</v>
      </c>
      <c r="H499" s="24">
        <f t="shared" si="35"/>
        <v>-11.199999999997956</v>
      </c>
    </row>
    <row r="500" spans="7:8" x14ac:dyDescent="0.3">
      <c r="G500" s="24">
        <f t="shared" si="36"/>
        <v>-0.2</v>
      </c>
      <c r="H500" s="24">
        <f t="shared" si="35"/>
        <v>-11.399999999997956</v>
      </c>
    </row>
    <row r="501" spans="7:8" x14ac:dyDescent="0.3">
      <c r="G501" s="24">
        <f t="shared" si="36"/>
        <v>-0.2</v>
      </c>
      <c r="H501" s="24">
        <f t="shared" si="35"/>
        <v>-11.599999999997955</v>
      </c>
    </row>
    <row r="502" spans="7:8" x14ac:dyDescent="0.3">
      <c r="G502" s="24">
        <f t="shared" si="36"/>
        <v>-0.2</v>
      </c>
      <c r="H502" s="24">
        <f t="shared" si="35"/>
        <v>-11.799999999997954</v>
      </c>
    </row>
    <row r="503" spans="7:8" x14ac:dyDescent="0.3">
      <c r="G503" s="24">
        <f t="shared" si="36"/>
        <v>-0.2</v>
      </c>
      <c r="H503" s="24">
        <f t="shared" si="35"/>
        <v>-11.999999999997954</v>
      </c>
    </row>
    <row r="504" spans="7:8" x14ac:dyDescent="0.3">
      <c r="G504" s="24">
        <f t="shared" si="36"/>
        <v>-0.2</v>
      </c>
      <c r="H504" s="24">
        <f t="shared" si="35"/>
        <v>-12.199999999997953</v>
      </c>
    </row>
    <row r="505" spans="7:8" x14ac:dyDescent="0.3">
      <c r="G505" s="24">
        <f t="shared" si="36"/>
        <v>-0.2</v>
      </c>
      <c r="H505" s="24">
        <f t="shared" si="35"/>
        <v>-12.399999999997952</v>
      </c>
    </row>
    <row r="506" spans="7:8" x14ac:dyDescent="0.3">
      <c r="G506" s="24">
        <f t="shared" si="36"/>
        <v>-0.2</v>
      </c>
      <c r="H506" s="24">
        <f t="shared" si="35"/>
        <v>-12.599999999997952</v>
      </c>
    </row>
    <row r="507" spans="7:8" x14ac:dyDescent="0.3">
      <c r="G507" s="24">
        <f t="shared" si="36"/>
        <v>-0.3</v>
      </c>
      <c r="H507" s="24">
        <f t="shared" si="35"/>
        <v>-12.899999999997952</v>
      </c>
    </row>
    <row r="508" spans="7:8" x14ac:dyDescent="0.3">
      <c r="G508" s="24">
        <f t="shared" si="36"/>
        <v>-0.3</v>
      </c>
      <c r="H508" s="24">
        <f t="shared" si="35"/>
        <v>-13.199999999997953</v>
      </c>
    </row>
    <row r="509" spans="7:8" x14ac:dyDescent="0.3">
      <c r="G509" s="24">
        <f t="shared" si="36"/>
        <v>-0.3</v>
      </c>
      <c r="H509" s="24">
        <f t="shared" si="35"/>
        <v>-13.499999999997954</v>
      </c>
    </row>
    <row r="510" spans="7:8" x14ac:dyDescent="0.3">
      <c r="G510" s="24">
        <f t="shared" si="36"/>
        <v>-0.3</v>
      </c>
      <c r="H510" s="24">
        <f t="shared" si="35"/>
        <v>-13.799999999997954</v>
      </c>
    </row>
    <row r="511" spans="7:8" x14ac:dyDescent="0.3">
      <c r="G511" s="24">
        <f t="shared" si="36"/>
        <v>-0.3</v>
      </c>
      <c r="H511" s="24">
        <f t="shared" si="35"/>
        <v>-14.099999999997955</v>
      </c>
    </row>
    <row r="512" spans="7:8" x14ac:dyDescent="0.3">
      <c r="G512" s="24">
        <f t="shared" si="36"/>
        <v>-0.3</v>
      </c>
      <c r="H512" s="24">
        <f t="shared" si="35"/>
        <v>-14.399999999997956</v>
      </c>
    </row>
    <row r="513" spans="7:8" x14ac:dyDescent="0.3">
      <c r="G513" s="24">
        <f t="shared" si="36"/>
        <v>-0.3</v>
      </c>
      <c r="H513" s="24">
        <f t="shared" si="35"/>
        <v>-14.699999999997956</v>
      </c>
    </row>
    <row r="514" spans="7:8" x14ac:dyDescent="0.3">
      <c r="G514" s="24">
        <f t="shared" si="36"/>
        <v>-0.3</v>
      </c>
      <c r="H514" s="24">
        <f t="shared" si="35"/>
        <v>-14.999999999997957</v>
      </c>
    </row>
    <row r="515" spans="7:8" x14ac:dyDescent="0.3">
      <c r="G515" s="24">
        <f t="shared" si="36"/>
        <v>-0.3</v>
      </c>
      <c r="H515" s="24">
        <f t="shared" si="35"/>
        <v>-15.299999999997958</v>
      </c>
    </row>
    <row r="516" spans="7:8" x14ac:dyDescent="0.3">
      <c r="G516" s="24">
        <f t="shared" si="36"/>
        <v>-0.3</v>
      </c>
      <c r="H516" s="24">
        <f t="shared" si="35"/>
        <v>-15.599999999997959</v>
      </c>
    </row>
    <row r="517" spans="7:8" x14ac:dyDescent="0.3">
      <c r="G517" s="24">
        <f t="shared" si="36"/>
        <v>-0.3</v>
      </c>
      <c r="H517" s="24">
        <f t="shared" si="35"/>
        <v>-15.899999999997959</v>
      </c>
    </row>
    <row r="518" spans="7:8" x14ac:dyDescent="0.3">
      <c r="G518" s="24">
        <f t="shared" si="36"/>
        <v>-0.3</v>
      </c>
      <c r="H518" s="24">
        <f t="shared" si="35"/>
        <v>-16.19999999999796</v>
      </c>
    </row>
    <row r="519" spans="7:8" x14ac:dyDescent="0.3">
      <c r="G519" s="24">
        <f t="shared" si="36"/>
        <v>-0.3</v>
      </c>
      <c r="H519" s="24">
        <f t="shared" si="35"/>
        <v>-16.499999999997961</v>
      </c>
    </row>
    <row r="520" spans="7:8" x14ac:dyDescent="0.3">
      <c r="G520" s="24">
        <f t="shared" si="36"/>
        <v>-0.3</v>
      </c>
      <c r="H520" s="24">
        <f t="shared" si="35"/>
        <v>-16.799999999997961</v>
      </c>
    </row>
    <row r="521" spans="7:8" x14ac:dyDescent="0.3">
      <c r="G521" s="24">
        <f t="shared" si="36"/>
        <v>-0.3</v>
      </c>
      <c r="H521" s="24">
        <f t="shared" si="35"/>
        <v>-17.099999999997962</v>
      </c>
    </row>
    <row r="522" spans="7:8" x14ac:dyDescent="0.3">
      <c r="G522" s="24">
        <f t="shared" si="36"/>
        <v>-0.3</v>
      </c>
      <c r="H522" s="24">
        <f t="shared" si="35"/>
        <v>-17.399999999997963</v>
      </c>
    </row>
    <row r="523" spans="7:8" x14ac:dyDescent="0.3">
      <c r="G523" s="24">
        <f t="shared" si="36"/>
        <v>-0.3</v>
      </c>
      <c r="H523" s="24">
        <f t="shared" si="35"/>
        <v>-17.699999999997964</v>
      </c>
    </row>
    <row r="524" spans="7:8" x14ac:dyDescent="0.3">
      <c r="G524" s="24">
        <f t="shared" si="36"/>
        <v>-0.4</v>
      </c>
      <c r="H524" s="24">
        <f t="shared" si="35"/>
        <v>-18.099999999997962</v>
      </c>
    </row>
    <row r="525" spans="7:8" x14ac:dyDescent="0.3">
      <c r="G525" s="24">
        <f t="shared" si="36"/>
        <v>-0.4</v>
      </c>
      <c r="H525" s="24">
        <f t="shared" si="35"/>
        <v>-18.499999999997961</v>
      </c>
    </row>
    <row r="526" spans="7:8" x14ac:dyDescent="0.3">
      <c r="G526" s="24">
        <f t="shared" si="36"/>
        <v>-0.4</v>
      </c>
      <c r="H526" s="24">
        <f t="shared" si="35"/>
        <v>-18.899999999997959</v>
      </c>
    </row>
    <row r="527" spans="7:8" x14ac:dyDescent="0.3">
      <c r="G527" s="24">
        <f t="shared" si="36"/>
        <v>-0.4</v>
      </c>
      <c r="H527" s="24">
        <f t="shared" si="35"/>
        <v>-19.299999999997958</v>
      </c>
    </row>
    <row r="528" spans="7:8" x14ac:dyDescent="0.3">
      <c r="G528" s="24">
        <f t="shared" si="36"/>
        <v>-0.4</v>
      </c>
      <c r="H528" s="24">
        <f t="shared" si="35"/>
        <v>-19.699999999997956</v>
      </c>
    </row>
    <row r="529" spans="7:8" x14ac:dyDescent="0.3">
      <c r="G529" s="24">
        <f t="shared" si="36"/>
        <v>-0.4</v>
      </c>
      <c r="H529" s="24">
        <f t="shared" si="35"/>
        <v>-20.099999999997955</v>
      </c>
    </row>
    <row r="530" spans="7:8" x14ac:dyDescent="0.3">
      <c r="G530" s="24">
        <f t="shared" si="36"/>
        <v>-0.4</v>
      </c>
      <c r="H530" s="24">
        <f t="shared" si="35"/>
        <v>-20.499999999997954</v>
      </c>
    </row>
    <row r="531" spans="7:8" x14ac:dyDescent="0.3">
      <c r="G531" s="24">
        <f t="shared" si="36"/>
        <v>-0.4</v>
      </c>
      <c r="H531" s="24">
        <f t="shared" si="35"/>
        <v>-20.899999999997952</v>
      </c>
    </row>
    <row r="532" spans="7:8" x14ac:dyDescent="0.3">
      <c r="G532" s="24">
        <f t="shared" si="36"/>
        <v>-0.4</v>
      </c>
      <c r="H532" s="24">
        <f t="shared" si="35"/>
        <v>-21.299999999997951</v>
      </c>
    </row>
    <row r="533" spans="7:8" x14ac:dyDescent="0.3">
      <c r="G533" s="24">
        <f t="shared" si="36"/>
        <v>-0.4</v>
      </c>
      <c r="H533" s="24">
        <f t="shared" si="35"/>
        <v>-21.699999999997949</v>
      </c>
    </row>
    <row r="534" spans="7:8" x14ac:dyDescent="0.3">
      <c r="G534" s="24">
        <f t="shared" si="36"/>
        <v>-0.4</v>
      </c>
      <c r="H534" s="24">
        <f t="shared" si="35"/>
        <v>-22.099999999997948</v>
      </c>
    </row>
    <row r="535" spans="7:8" x14ac:dyDescent="0.3">
      <c r="G535" s="24">
        <f t="shared" si="36"/>
        <v>-0.4</v>
      </c>
      <c r="H535" s="24">
        <f t="shared" si="35"/>
        <v>-22.499999999997947</v>
      </c>
    </row>
    <row r="536" spans="7:8" x14ac:dyDescent="0.3">
      <c r="G536" s="24">
        <f t="shared" si="36"/>
        <v>-0.4</v>
      </c>
      <c r="H536" s="24">
        <f t="shared" si="35"/>
        <v>-22.899999999997945</v>
      </c>
    </row>
    <row r="537" spans="7:8" x14ac:dyDescent="0.3">
      <c r="G537" s="24">
        <f t="shared" si="36"/>
        <v>-0.5</v>
      </c>
      <c r="H537" s="24">
        <f t="shared" ref="H537:H600" si="37">H536-F537+G537</f>
        <v>-23.399999999997945</v>
      </c>
    </row>
    <row r="538" spans="7:8" x14ac:dyDescent="0.3">
      <c r="G538" s="24">
        <f t="shared" si="36"/>
        <v>-0.5</v>
      </c>
      <c r="H538" s="24">
        <f t="shared" si="37"/>
        <v>-23.899999999997945</v>
      </c>
    </row>
    <row r="539" spans="7:8" x14ac:dyDescent="0.3">
      <c r="G539" s="24">
        <f t="shared" ref="G539:G602" si="38">ROUND((H538-F539)*$B$25,1)</f>
        <v>-0.5</v>
      </c>
      <c r="H539" s="24">
        <f t="shared" si="37"/>
        <v>-24.399999999997945</v>
      </c>
    </row>
    <row r="540" spans="7:8" x14ac:dyDescent="0.3">
      <c r="G540" s="24">
        <f t="shared" si="38"/>
        <v>-0.5</v>
      </c>
      <c r="H540" s="24">
        <f t="shared" si="37"/>
        <v>-24.899999999997945</v>
      </c>
    </row>
    <row r="541" spans="7:8" x14ac:dyDescent="0.3">
      <c r="G541" s="24">
        <f t="shared" si="38"/>
        <v>-0.5</v>
      </c>
      <c r="H541" s="24">
        <f t="shared" si="37"/>
        <v>-25.399999999997945</v>
      </c>
    </row>
    <row r="542" spans="7:8" x14ac:dyDescent="0.3">
      <c r="G542" s="24">
        <f t="shared" si="38"/>
        <v>-0.5</v>
      </c>
      <c r="H542" s="24">
        <f t="shared" si="37"/>
        <v>-25.899999999997945</v>
      </c>
    </row>
    <row r="543" spans="7:8" x14ac:dyDescent="0.3">
      <c r="G543" s="24">
        <f t="shared" si="38"/>
        <v>-0.5</v>
      </c>
      <c r="H543" s="24">
        <f t="shared" si="37"/>
        <v>-26.399999999997945</v>
      </c>
    </row>
    <row r="544" spans="7:8" x14ac:dyDescent="0.3">
      <c r="G544" s="24">
        <f t="shared" si="38"/>
        <v>-0.5</v>
      </c>
      <c r="H544" s="24">
        <f t="shared" si="37"/>
        <v>-26.899999999997945</v>
      </c>
    </row>
    <row r="545" spans="7:8" x14ac:dyDescent="0.3">
      <c r="G545" s="24">
        <f t="shared" si="38"/>
        <v>-0.5</v>
      </c>
      <c r="H545" s="24">
        <f t="shared" si="37"/>
        <v>-27.399999999997945</v>
      </c>
    </row>
    <row r="546" spans="7:8" x14ac:dyDescent="0.3">
      <c r="G546" s="24">
        <f t="shared" si="38"/>
        <v>-0.5</v>
      </c>
      <c r="H546" s="24">
        <f t="shared" si="37"/>
        <v>-27.899999999997945</v>
      </c>
    </row>
    <row r="547" spans="7:8" x14ac:dyDescent="0.3">
      <c r="G547" s="24">
        <f t="shared" si="38"/>
        <v>-0.6</v>
      </c>
      <c r="H547" s="24">
        <f t="shared" si="37"/>
        <v>-28.499999999997947</v>
      </c>
    </row>
    <row r="548" spans="7:8" x14ac:dyDescent="0.3">
      <c r="G548" s="24">
        <f t="shared" si="38"/>
        <v>-0.6</v>
      </c>
      <c r="H548" s="24">
        <f t="shared" si="37"/>
        <v>-29.099999999997948</v>
      </c>
    </row>
    <row r="549" spans="7:8" x14ac:dyDescent="0.3">
      <c r="G549" s="24">
        <f t="shared" si="38"/>
        <v>-0.6</v>
      </c>
      <c r="H549" s="24">
        <f t="shared" si="37"/>
        <v>-29.699999999997949</v>
      </c>
    </row>
    <row r="550" spans="7:8" x14ac:dyDescent="0.3">
      <c r="G550" s="24">
        <f t="shared" si="38"/>
        <v>-0.6</v>
      </c>
      <c r="H550" s="24">
        <f t="shared" si="37"/>
        <v>-30.299999999997951</v>
      </c>
    </row>
    <row r="551" spans="7:8" x14ac:dyDescent="0.3">
      <c r="G551" s="24">
        <f t="shared" si="38"/>
        <v>-0.6</v>
      </c>
      <c r="H551" s="24">
        <f t="shared" si="37"/>
        <v>-30.899999999997952</v>
      </c>
    </row>
    <row r="552" spans="7:8" x14ac:dyDescent="0.3">
      <c r="G552" s="24">
        <f t="shared" si="38"/>
        <v>-0.6</v>
      </c>
      <c r="H552" s="24">
        <f t="shared" si="37"/>
        <v>-31.499999999997954</v>
      </c>
    </row>
    <row r="553" spans="7:8" x14ac:dyDescent="0.3">
      <c r="G553" s="24">
        <f t="shared" si="38"/>
        <v>-0.6</v>
      </c>
      <c r="H553" s="24">
        <f t="shared" si="37"/>
        <v>-32.099999999997955</v>
      </c>
    </row>
    <row r="554" spans="7:8" x14ac:dyDescent="0.3">
      <c r="G554" s="24">
        <f t="shared" si="38"/>
        <v>-0.6</v>
      </c>
      <c r="H554" s="24">
        <f t="shared" si="37"/>
        <v>-32.699999999997956</v>
      </c>
    </row>
    <row r="555" spans="7:8" x14ac:dyDescent="0.3">
      <c r="G555" s="24">
        <f t="shared" si="38"/>
        <v>-0.7</v>
      </c>
      <c r="H555" s="24">
        <f t="shared" si="37"/>
        <v>-33.399999999997959</v>
      </c>
    </row>
    <row r="556" spans="7:8" x14ac:dyDescent="0.3">
      <c r="G556" s="24">
        <f t="shared" si="38"/>
        <v>-0.7</v>
      </c>
      <c r="H556" s="24">
        <f t="shared" si="37"/>
        <v>-34.099999999997962</v>
      </c>
    </row>
    <row r="557" spans="7:8" x14ac:dyDescent="0.3">
      <c r="G557" s="24">
        <f t="shared" si="38"/>
        <v>-0.7</v>
      </c>
      <c r="H557" s="24">
        <f t="shared" si="37"/>
        <v>-34.799999999997965</v>
      </c>
    </row>
    <row r="558" spans="7:8" x14ac:dyDescent="0.3">
      <c r="G558" s="24">
        <f t="shared" si="38"/>
        <v>-0.7</v>
      </c>
      <c r="H558" s="24">
        <f t="shared" si="37"/>
        <v>-35.499999999997968</v>
      </c>
    </row>
    <row r="559" spans="7:8" x14ac:dyDescent="0.3">
      <c r="G559" s="24">
        <f t="shared" si="38"/>
        <v>-0.7</v>
      </c>
      <c r="H559" s="24">
        <f t="shared" si="37"/>
        <v>-36.199999999997971</v>
      </c>
    </row>
    <row r="560" spans="7:8" x14ac:dyDescent="0.3">
      <c r="G560" s="24">
        <f t="shared" si="38"/>
        <v>-0.7</v>
      </c>
      <c r="H560" s="24">
        <f t="shared" si="37"/>
        <v>-36.899999999997974</v>
      </c>
    </row>
    <row r="561" spans="7:8" x14ac:dyDescent="0.3">
      <c r="G561" s="24">
        <f t="shared" si="38"/>
        <v>-0.7</v>
      </c>
      <c r="H561" s="24">
        <f t="shared" si="37"/>
        <v>-37.599999999997976</v>
      </c>
    </row>
    <row r="562" spans="7:8" x14ac:dyDescent="0.3">
      <c r="G562" s="24">
        <f t="shared" si="38"/>
        <v>-0.8</v>
      </c>
      <c r="H562" s="24">
        <f t="shared" si="37"/>
        <v>-38.399999999997974</v>
      </c>
    </row>
    <row r="563" spans="7:8" x14ac:dyDescent="0.3">
      <c r="G563" s="24">
        <f t="shared" si="38"/>
        <v>-0.8</v>
      </c>
      <c r="H563" s="24">
        <f t="shared" si="37"/>
        <v>-39.199999999997971</v>
      </c>
    </row>
    <row r="564" spans="7:8" x14ac:dyDescent="0.3">
      <c r="G564" s="24">
        <f t="shared" si="38"/>
        <v>-0.8</v>
      </c>
      <c r="H564" s="24">
        <f t="shared" si="37"/>
        <v>-39.999999999997968</v>
      </c>
    </row>
    <row r="565" spans="7:8" x14ac:dyDescent="0.3">
      <c r="G565" s="24">
        <f t="shared" si="38"/>
        <v>-0.8</v>
      </c>
      <c r="H565" s="24">
        <f t="shared" si="37"/>
        <v>-40.799999999997965</v>
      </c>
    </row>
    <row r="566" spans="7:8" x14ac:dyDescent="0.3">
      <c r="G566" s="24">
        <f t="shared" si="38"/>
        <v>-0.8</v>
      </c>
      <c r="H566" s="24">
        <f t="shared" si="37"/>
        <v>-41.599999999997962</v>
      </c>
    </row>
    <row r="567" spans="7:8" x14ac:dyDescent="0.3">
      <c r="G567" s="24">
        <f t="shared" si="38"/>
        <v>-0.8</v>
      </c>
      <c r="H567" s="24">
        <f t="shared" si="37"/>
        <v>-42.399999999997959</v>
      </c>
    </row>
    <row r="568" spans="7:8" x14ac:dyDescent="0.3">
      <c r="G568" s="24">
        <f t="shared" si="38"/>
        <v>-0.8</v>
      </c>
      <c r="H568" s="24">
        <f t="shared" si="37"/>
        <v>-43.199999999997956</v>
      </c>
    </row>
    <row r="569" spans="7:8" x14ac:dyDescent="0.3">
      <c r="G569" s="24">
        <f t="shared" si="38"/>
        <v>-0.9</v>
      </c>
      <c r="H569" s="24">
        <f t="shared" si="37"/>
        <v>-44.099999999997955</v>
      </c>
    </row>
    <row r="570" spans="7:8" x14ac:dyDescent="0.3">
      <c r="G570" s="24">
        <f t="shared" si="38"/>
        <v>-0.9</v>
      </c>
      <c r="H570" s="24">
        <f t="shared" si="37"/>
        <v>-44.999999999997954</v>
      </c>
    </row>
    <row r="571" spans="7:8" x14ac:dyDescent="0.3">
      <c r="G571" s="24">
        <f t="shared" si="38"/>
        <v>-0.9</v>
      </c>
      <c r="H571" s="24">
        <f t="shared" si="37"/>
        <v>-45.899999999997952</v>
      </c>
    </row>
    <row r="572" spans="7:8" x14ac:dyDescent="0.3">
      <c r="G572" s="24">
        <f t="shared" si="38"/>
        <v>-0.9</v>
      </c>
      <c r="H572" s="24">
        <f t="shared" si="37"/>
        <v>-46.799999999997951</v>
      </c>
    </row>
    <row r="573" spans="7:8" x14ac:dyDescent="0.3">
      <c r="G573" s="24">
        <f t="shared" si="38"/>
        <v>-0.9</v>
      </c>
      <c r="H573" s="24">
        <f t="shared" si="37"/>
        <v>-47.699999999997949</v>
      </c>
    </row>
    <row r="574" spans="7:8" x14ac:dyDescent="0.3">
      <c r="G574" s="24">
        <f t="shared" si="38"/>
        <v>-1</v>
      </c>
      <c r="H574" s="24">
        <f t="shared" si="37"/>
        <v>-48.699999999997949</v>
      </c>
    </row>
    <row r="575" spans="7:8" x14ac:dyDescent="0.3">
      <c r="G575" s="24">
        <f t="shared" si="38"/>
        <v>-1</v>
      </c>
      <c r="H575" s="24">
        <f t="shared" si="37"/>
        <v>-49.699999999997949</v>
      </c>
    </row>
    <row r="576" spans="7:8" x14ac:dyDescent="0.3">
      <c r="G576" s="24">
        <f t="shared" si="38"/>
        <v>-1</v>
      </c>
      <c r="H576" s="24">
        <f t="shared" si="37"/>
        <v>-50.699999999997949</v>
      </c>
    </row>
    <row r="577" spans="7:8" x14ac:dyDescent="0.3">
      <c r="G577" s="24">
        <f t="shared" si="38"/>
        <v>-1</v>
      </c>
      <c r="H577" s="24">
        <f t="shared" si="37"/>
        <v>-51.699999999997949</v>
      </c>
    </row>
    <row r="578" spans="7:8" x14ac:dyDescent="0.3">
      <c r="G578" s="24">
        <f t="shared" si="38"/>
        <v>-1</v>
      </c>
      <c r="H578" s="24">
        <f t="shared" si="37"/>
        <v>-52.699999999997949</v>
      </c>
    </row>
    <row r="579" spans="7:8" x14ac:dyDescent="0.3">
      <c r="G579" s="24">
        <f t="shared" si="38"/>
        <v>-1.1000000000000001</v>
      </c>
      <c r="H579" s="24">
        <f t="shared" si="37"/>
        <v>-53.799999999997951</v>
      </c>
    </row>
    <row r="580" spans="7:8" x14ac:dyDescent="0.3">
      <c r="G580" s="24">
        <f t="shared" si="38"/>
        <v>-1.1000000000000001</v>
      </c>
      <c r="H580" s="24">
        <f t="shared" si="37"/>
        <v>-54.899999999997952</v>
      </c>
    </row>
    <row r="581" spans="7:8" x14ac:dyDescent="0.3">
      <c r="G581" s="24">
        <f t="shared" si="38"/>
        <v>-1.1000000000000001</v>
      </c>
      <c r="H581" s="24">
        <f t="shared" si="37"/>
        <v>-55.999999999997954</v>
      </c>
    </row>
    <row r="582" spans="7:8" x14ac:dyDescent="0.3">
      <c r="G582" s="24">
        <f t="shared" si="38"/>
        <v>-1.1000000000000001</v>
      </c>
      <c r="H582" s="24">
        <f t="shared" si="37"/>
        <v>-57.099999999997955</v>
      </c>
    </row>
    <row r="583" spans="7:8" x14ac:dyDescent="0.3">
      <c r="G583" s="24">
        <f t="shared" si="38"/>
        <v>-1.1000000000000001</v>
      </c>
      <c r="H583" s="24">
        <f t="shared" si="37"/>
        <v>-58.199999999997956</v>
      </c>
    </row>
    <row r="584" spans="7:8" x14ac:dyDescent="0.3">
      <c r="G584" s="24">
        <f t="shared" si="38"/>
        <v>-1.2</v>
      </c>
      <c r="H584" s="24">
        <f t="shared" si="37"/>
        <v>-59.399999999997959</v>
      </c>
    </row>
    <row r="585" spans="7:8" x14ac:dyDescent="0.3">
      <c r="G585" s="24">
        <f t="shared" si="38"/>
        <v>-1.2</v>
      </c>
      <c r="H585" s="24">
        <f t="shared" si="37"/>
        <v>-60.599999999997962</v>
      </c>
    </row>
    <row r="586" spans="7:8" x14ac:dyDescent="0.3">
      <c r="G586" s="24">
        <f t="shared" si="38"/>
        <v>-1.2</v>
      </c>
      <c r="H586" s="24">
        <f t="shared" si="37"/>
        <v>-61.799999999997965</v>
      </c>
    </row>
    <row r="587" spans="7:8" x14ac:dyDescent="0.3">
      <c r="G587" s="24">
        <f t="shared" si="38"/>
        <v>-1.2</v>
      </c>
      <c r="H587" s="24">
        <f t="shared" si="37"/>
        <v>-62.999999999997968</v>
      </c>
    </row>
    <row r="588" spans="7:8" x14ac:dyDescent="0.3">
      <c r="G588" s="24">
        <f t="shared" si="38"/>
        <v>-1.3</v>
      </c>
      <c r="H588" s="24">
        <f t="shared" si="37"/>
        <v>-64.299999999997965</v>
      </c>
    </row>
    <row r="589" spans="7:8" x14ac:dyDescent="0.3">
      <c r="G589" s="24">
        <f t="shared" si="38"/>
        <v>-1.3</v>
      </c>
      <c r="H589" s="24">
        <f t="shared" si="37"/>
        <v>-65.599999999997962</v>
      </c>
    </row>
    <row r="590" spans="7:8" x14ac:dyDescent="0.3">
      <c r="G590" s="24">
        <f t="shared" si="38"/>
        <v>-1.3</v>
      </c>
      <c r="H590" s="24">
        <f t="shared" si="37"/>
        <v>-66.899999999997959</v>
      </c>
    </row>
    <row r="591" spans="7:8" x14ac:dyDescent="0.3">
      <c r="G591" s="24">
        <f t="shared" si="38"/>
        <v>-1.3</v>
      </c>
      <c r="H591" s="24">
        <f t="shared" si="37"/>
        <v>-68.199999999997956</v>
      </c>
    </row>
    <row r="592" spans="7:8" x14ac:dyDescent="0.3">
      <c r="G592" s="24">
        <f t="shared" si="38"/>
        <v>-1.4</v>
      </c>
      <c r="H592" s="24">
        <f t="shared" si="37"/>
        <v>-69.599999999997962</v>
      </c>
    </row>
    <row r="593" spans="7:8" x14ac:dyDescent="0.3">
      <c r="G593" s="24">
        <f t="shared" si="38"/>
        <v>-1.4</v>
      </c>
      <c r="H593" s="24">
        <f t="shared" si="37"/>
        <v>-70.999999999997968</v>
      </c>
    </row>
    <row r="594" spans="7:8" x14ac:dyDescent="0.3">
      <c r="G594" s="24">
        <f t="shared" si="38"/>
        <v>-1.4</v>
      </c>
      <c r="H594" s="24">
        <f t="shared" si="37"/>
        <v>-72.399999999997974</v>
      </c>
    </row>
    <row r="595" spans="7:8" x14ac:dyDescent="0.3">
      <c r="G595" s="24">
        <f t="shared" si="38"/>
        <v>-1.4</v>
      </c>
      <c r="H595" s="24">
        <f t="shared" si="37"/>
        <v>-73.799999999997979</v>
      </c>
    </row>
    <row r="596" spans="7:8" x14ac:dyDescent="0.3">
      <c r="G596" s="24">
        <f t="shared" si="38"/>
        <v>-1.5</v>
      </c>
      <c r="H596" s="24">
        <f t="shared" si="37"/>
        <v>-75.299999999997979</v>
      </c>
    </row>
    <row r="597" spans="7:8" x14ac:dyDescent="0.3">
      <c r="G597" s="24">
        <f t="shared" si="38"/>
        <v>-1.5</v>
      </c>
      <c r="H597" s="24">
        <f t="shared" si="37"/>
        <v>-76.799999999997979</v>
      </c>
    </row>
    <row r="598" spans="7:8" x14ac:dyDescent="0.3">
      <c r="G598" s="24">
        <f t="shared" si="38"/>
        <v>-1.5</v>
      </c>
      <c r="H598" s="24">
        <f t="shared" si="37"/>
        <v>-78.299999999997979</v>
      </c>
    </row>
    <row r="599" spans="7:8" x14ac:dyDescent="0.3">
      <c r="G599" s="24">
        <f t="shared" si="38"/>
        <v>-1.6</v>
      </c>
      <c r="H599" s="24">
        <f t="shared" si="37"/>
        <v>-79.899999999997974</v>
      </c>
    </row>
    <row r="600" spans="7:8" x14ac:dyDescent="0.3">
      <c r="G600" s="24">
        <f t="shared" si="38"/>
        <v>-1.6</v>
      </c>
      <c r="H600" s="24">
        <f t="shared" si="37"/>
        <v>-81.499999999997968</v>
      </c>
    </row>
    <row r="601" spans="7:8" x14ac:dyDescent="0.3">
      <c r="G601" s="24">
        <f t="shared" si="38"/>
        <v>-1.6</v>
      </c>
      <c r="H601" s="24">
        <f t="shared" ref="H601:H664" si="39">H600-F601+G601</f>
        <v>-83.099999999997962</v>
      </c>
    </row>
    <row r="602" spans="7:8" x14ac:dyDescent="0.3">
      <c r="G602" s="24">
        <f t="shared" si="38"/>
        <v>-1.7</v>
      </c>
      <c r="H602" s="24">
        <f t="shared" si="39"/>
        <v>-84.799999999997965</v>
      </c>
    </row>
    <row r="603" spans="7:8" x14ac:dyDescent="0.3">
      <c r="G603" s="24">
        <f t="shared" ref="G603:G666" si="40">ROUND((H602-F603)*$B$25,1)</f>
        <v>-1.7</v>
      </c>
      <c r="H603" s="24">
        <f t="shared" si="39"/>
        <v>-86.499999999997968</v>
      </c>
    </row>
    <row r="604" spans="7:8" x14ac:dyDescent="0.3">
      <c r="G604" s="24">
        <f t="shared" si="40"/>
        <v>-1.7</v>
      </c>
      <c r="H604" s="24">
        <f t="shared" si="39"/>
        <v>-88.199999999997971</v>
      </c>
    </row>
    <row r="605" spans="7:8" x14ac:dyDescent="0.3">
      <c r="G605" s="24">
        <f t="shared" si="40"/>
        <v>-1.8</v>
      </c>
      <c r="H605" s="24">
        <f t="shared" si="39"/>
        <v>-89.999999999997968</v>
      </c>
    </row>
    <row r="606" spans="7:8" x14ac:dyDescent="0.3">
      <c r="G606" s="24">
        <f t="shared" si="40"/>
        <v>-1.8</v>
      </c>
      <c r="H606" s="24">
        <f t="shared" si="39"/>
        <v>-91.799999999997965</v>
      </c>
    </row>
    <row r="607" spans="7:8" x14ac:dyDescent="0.3">
      <c r="G607" s="24">
        <f t="shared" si="40"/>
        <v>-1.8</v>
      </c>
      <c r="H607" s="24">
        <f t="shared" si="39"/>
        <v>-93.599999999997962</v>
      </c>
    </row>
    <row r="608" spans="7:8" x14ac:dyDescent="0.3">
      <c r="G608" s="24">
        <f t="shared" si="40"/>
        <v>-1.9</v>
      </c>
      <c r="H608" s="24">
        <f t="shared" si="39"/>
        <v>-95.499999999997968</v>
      </c>
    </row>
    <row r="609" spans="7:8" x14ac:dyDescent="0.3">
      <c r="G609" s="24">
        <f t="shared" si="40"/>
        <v>-1.9</v>
      </c>
      <c r="H609" s="24">
        <f t="shared" si="39"/>
        <v>-97.399999999997974</v>
      </c>
    </row>
    <row r="610" spans="7:8" x14ac:dyDescent="0.3">
      <c r="G610" s="24">
        <f t="shared" si="40"/>
        <v>-1.9</v>
      </c>
      <c r="H610" s="24">
        <f t="shared" si="39"/>
        <v>-99.299999999997979</v>
      </c>
    </row>
    <row r="611" spans="7:8" x14ac:dyDescent="0.3">
      <c r="G611" s="24">
        <f t="shared" si="40"/>
        <v>-2</v>
      </c>
      <c r="H611" s="24">
        <f t="shared" si="39"/>
        <v>-101.29999999999798</v>
      </c>
    </row>
    <row r="612" spans="7:8" x14ac:dyDescent="0.3">
      <c r="G612" s="24">
        <f t="shared" si="40"/>
        <v>-2</v>
      </c>
      <c r="H612" s="24">
        <f t="shared" si="39"/>
        <v>-103.29999999999798</v>
      </c>
    </row>
    <row r="613" spans="7:8" x14ac:dyDescent="0.3">
      <c r="G613" s="24">
        <f t="shared" si="40"/>
        <v>-2.1</v>
      </c>
      <c r="H613" s="24">
        <f t="shared" si="39"/>
        <v>-105.39999999999797</v>
      </c>
    </row>
    <row r="614" spans="7:8" x14ac:dyDescent="0.3">
      <c r="G614" s="24">
        <f t="shared" si="40"/>
        <v>-2.1</v>
      </c>
      <c r="H614" s="24">
        <f t="shared" si="39"/>
        <v>-107.49999999999797</v>
      </c>
    </row>
    <row r="615" spans="7:8" x14ac:dyDescent="0.3">
      <c r="G615" s="24">
        <f t="shared" si="40"/>
        <v>-2.1</v>
      </c>
      <c r="H615" s="24">
        <f t="shared" si="39"/>
        <v>-109.59999999999796</v>
      </c>
    </row>
    <row r="616" spans="7:8" x14ac:dyDescent="0.3">
      <c r="G616" s="24">
        <f t="shared" si="40"/>
        <v>-2.2000000000000002</v>
      </c>
      <c r="H616" s="24">
        <f t="shared" si="39"/>
        <v>-111.79999999999797</v>
      </c>
    </row>
    <row r="617" spans="7:8" x14ac:dyDescent="0.3">
      <c r="G617" s="24">
        <f t="shared" si="40"/>
        <v>-2.2000000000000002</v>
      </c>
      <c r="H617" s="24">
        <f t="shared" si="39"/>
        <v>-113.99999999999797</v>
      </c>
    </row>
    <row r="618" spans="7:8" x14ac:dyDescent="0.3">
      <c r="G618" s="24">
        <f t="shared" si="40"/>
        <v>-2.2999999999999998</v>
      </c>
      <c r="H618" s="24">
        <f t="shared" si="39"/>
        <v>-116.29999999999797</v>
      </c>
    </row>
    <row r="619" spans="7:8" x14ac:dyDescent="0.3">
      <c r="G619" s="24">
        <f t="shared" si="40"/>
        <v>-2.2999999999999998</v>
      </c>
      <c r="H619" s="24">
        <f t="shared" si="39"/>
        <v>-118.59999999999796</v>
      </c>
    </row>
    <row r="620" spans="7:8" x14ac:dyDescent="0.3">
      <c r="G620" s="24">
        <f t="shared" si="40"/>
        <v>-2.4</v>
      </c>
      <c r="H620" s="24">
        <f t="shared" si="39"/>
        <v>-120.99999999999797</v>
      </c>
    </row>
    <row r="621" spans="7:8" x14ac:dyDescent="0.3">
      <c r="G621" s="24">
        <f t="shared" si="40"/>
        <v>-2.4</v>
      </c>
      <c r="H621" s="24">
        <f t="shared" si="39"/>
        <v>-123.39999999999797</v>
      </c>
    </row>
    <row r="622" spans="7:8" x14ac:dyDescent="0.3">
      <c r="G622" s="24">
        <f t="shared" si="40"/>
        <v>-2.5</v>
      </c>
      <c r="H622" s="24">
        <f t="shared" si="39"/>
        <v>-125.89999999999797</v>
      </c>
    </row>
    <row r="623" spans="7:8" x14ac:dyDescent="0.3">
      <c r="G623" s="24">
        <f t="shared" si="40"/>
        <v>-2.5</v>
      </c>
      <c r="H623" s="24">
        <f t="shared" si="39"/>
        <v>-128.39999999999799</v>
      </c>
    </row>
    <row r="624" spans="7:8" x14ac:dyDescent="0.3">
      <c r="G624" s="24">
        <f t="shared" si="40"/>
        <v>-2.6</v>
      </c>
      <c r="H624" s="24">
        <f t="shared" si="39"/>
        <v>-130.99999999999798</v>
      </c>
    </row>
    <row r="625" spans="7:8" x14ac:dyDescent="0.3">
      <c r="G625" s="24">
        <f t="shared" si="40"/>
        <v>-2.6</v>
      </c>
      <c r="H625" s="24">
        <f t="shared" si="39"/>
        <v>-133.59999999999798</v>
      </c>
    </row>
    <row r="626" spans="7:8" x14ac:dyDescent="0.3">
      <c r="G626" s="24">
        <f t="shared" si="40"/>
        <v>-2.7</v>
      </c>
      <c r="H626" s="24">
        <f t="shared" si="39"/>
        <v>-136.29999999999797</v>
      </c>
    </row>
    <row r="627" spans="7:8" x14ac:dyDescent="0.3">
      <c r="G627" s="24">
        <f t="shared" si="40"/>
        <v>-2.7</v>
      </c>
      <c r="H627" s="24">
        <f t="shared" si="39"/>
        <v>-138.99999999999795</v>
      </c>
    </row>
    <row r="628" spans="7:8" x14ac:dyDescent="0.3">
      <c r="G628" s="24">
        <f t="shared" si="40"/>
        <v>-2.8</v>
      </c>
      <c r="H628" s="24">
        <f t="shared" si="39"/>
        <v>-141.79999999999797</v>
      </c>
    </row>
    <row r="629" spans="7:8" x14ac:dyDescent="0.3">
      <c r="G629" s="24">
        <f t="shared" si="40"/>
        <v>-2.8</v>
      </c>
      <c r="H629" s="24">
        <f t="shared" si="39"/>
        <v>-144.59999999999798</v>
      </c>
    </row>
    <row r="630" spans="7:8" x14ac:dyDescent="0.3">
      <c r="G630" s="24">
        <f t="shared" si="40"/>
        <v>-2.9</v>
      </c>
      <c r="H630" s="24">
        <f t="shared" si="39"/>
        <v>-147.49999999999798</v>
      </c>
    </row>
    <row r="631" spans="7:8" x14ac:dyDescent="0.3">
      <c r="G631" s="24">
        <f t="shared" si="40"/>
        <v>-2.9</v>
      </c>
      <c r="H631" s="24">
        <f t="shared" si="39"/>
        <v>-150.39999999999799</v>
      </c>
    </row>
    <row r="632" spans="7:8" x14ac:dyDescent="0.3">
      <c r="G632" s="24">
        <f t="shared" si="40"/>
        <v>-3</v>
      </c>
      <c r="H632" s="24">
        <f t="shared" si="39"/>
        <v>-153.39999999999799</v>
      </c>
    </row>
    <row r="633" spans="7:8" x14ac:dyDescent="0.3">
      <c r="G633" s="24">
        <f t="shared" si="40"/>
        <v>-3.1</v>
      </c>
      <c r="H633" s="24">
        <f t="shared" si="39"/>
        <v>-156.49999999999798</v>
      </c>
    </row>
    <row r="634" spans="7:8" x14ac:dyDescent="0.3">
      <c r="G634" s="24">
        <f t="shared" si="40"/>
        <v>-3.1</v>
      </c>
      <c r="H634" s="24">
        <f t="shared" si="39"/>
        <v>-159.59999999999798</v>
      </c>
    </row>
    <row r="635" spans="7:8" x14ac:dyDescent="0.3">
      <c r="G635" s="24">
        <f t="shared" si="40"/>
        <v>-3.2</v>
      </c>
      <c r="H635" s="24">
        <f t="shared" si="39"/>
        <v>-162.79999999999797</v>
      </c>
    </row>
    <row r="636" spans="7:8" x14ac:dyDescent="0.3">
      <c r="G636" s="24">
        <f t="shared" si="40"/>
        <v>-3.3</v>
      </c>
      <c r="H636" s="24">
        <f t="shared" si="39"/>
        <v>-166.09999999999798</v>
      </c>
    </row>
    <row r="637" spans="7:8" x14ac:dyDescent="0.3">
      <c r="G637" s="24">
        <f t="shared" si="40"/>
        <v>-3.3</v>
      </c>
      <c r="H637" s="24">
        <f t="shared" si="39"/>
        <v>-169.39999999999799</v>
      </c>
    </row>
    <row r="638" spans="7:8" x14ac:dyDescent="0.3">
      <c r="G638" s="24">
        <f t="shared" si="40"/>
        <v>-3.4</v>
      </c>
      <c r="H638" s="24">
        <f t="shared" si="39"/>
        <v>-172.79999999999799</v>
      </c>
    </row>
    <row r="639" spans="7:8" x14ac:dyDescent="0.3">
      <c r="G639" s="24">
        <f t="shared" si="40"/>
        <v>-3.5</v>
      </c>
      <c r="H639" s="24">
        <f t="shared" si="39"/>
        <v>-176.29999999999799</v>
      </c>
    </row>
    <row r="640" spans="7:8" x14ac:dyDescent="0.3">
      <c r="G640" s="24">
        <f t="shared" si="40"/>
        <v>-3.5</v>
      </c>
      <c r="H640" s="24">
        <f t="shared" si="39"/>
        <v>-179.79999999999799</v>
      </c>
    </row>
    <row r="641" spans="7:8" x14ac:dyDescent="0.3">
      <c r="G641" s="24">
        <f t="shared" si="40"/>
        <v>-3.6</v>
      </c>
      <c r="H641" s="24">
        <f t="shared" si="39"/>
        <v>-183.39999999999799</v>
      </c>
    </row>
    <row r="642" spans="7:8" x14ac:dyDescent="0.3">
      <c r="G642" s="24">
        <f t="shared" si="40"/>
        <v>-3.7</v>
      </c>
      <c r="H642" s="24">
        <f t="shared" si="39"/>
        <v>-187.09999999999798</v>
      </c>
    </row>
    <row r="643" spans="7:8" x14ac:dyDescent="0.3">
      <c r="G643" s="24">
        <f t="shared" si="40"/>
        <v>-3.7</v>
      </c>
      <c r="H643" s="24">
        <f t="shared" si="39"/>
        <v>-190.79999999999797</v>
      </c>
    </row>
    <row r="644" spans="7:8" x14ac:dyDescent="0.3">
      <c r="G644" s="24">
        <f t="shared" si="40"/>
        <v>-3.8</v>
      </c>
      <c r="H644" s="24">
        <f t="shared" si="39"/>
        <v>-194.59999999999798</v>
      </c>
    </row>
    <row r="645" spans="7:8" x14ac:dyDescent="0.3">
      <c r="G645" s="24">
        <f t="shared" si="40"/>
        <v>-3.9</v>
      </c>
      <c r="H645" s="24">
        <f t="shared" si="39"/>
        <v>-198.49999999999798</v>
      </c>
    </row>
    <row r="646" spans="7:8" x14ac:dyDescent="0.3">
      <c r="G646" s="24">
        <f t="shared" si="40"/>
        <v>-4</v>
      </c>
      <c r="H646" s="24">
        <f t="shared" si="39"/>
        <v>-202.49999999999798</v>
      </c>
    </row>
    <row r="647" spans="7:8" x14ac:dyDescent="0.3">
      <c r="G647" s="24">
        <f t="shared" si="40"/>
        <v>-4</v>
      </c>
      <c r="H647" s="24">
        <f t="shared" si="39"/>
        <v>-206.49999999999798</v>
      </c>
    </row>
    <row r="648" spans="7:8" x14ac:dyDescent="0.3">
      <c r="G648" s="24">
        <f t="shared" si="40"/>
        <v>-4.0999999999999996</v>
      </c>
      <c r="H648" s="24">
        <f t="shared" si="39"/>
        <v>-210.59999999999798</v>
      </c>
    </row>
    <row r="649" spans="7:8" x14ac:dyDescent="0.3">
      <c r="G649" s="24">
        <f t="shared" si="40"/>
        <v>-4.2</v>
      </c>
      <c r="H649" s="24">
        <f t="shared" si="39"/>
        <v>-214.79999999999797</v>
      </c>
    </row>
    <row r="650" spans="7:8" x14ac:dyDescent="0.3">
      <c r="G650" s="24">
        <f t="shared" si="40"/>
        <v>-4.3</v>
      </c>
      <c r="H650" s="24">
        <f t="shared" si="39"/>
        <v>-219.09999999999798</v>
      </c>
    </row>
    <row r="651" spans="7:8" x14ac:dyDescent="0.3">
      <c r="G651" s="24">
        <f t="shared" si="40"/>
        <v>-4.4000000000000004</v>
      </c>
      <c r="H651" s="24">
        <f t="shared" si="39"/>
        <v>-223.49999999999798</v>
      </c>
    </row>
    <row r="652" spans="7:8" x14ac:dyDescent="0.3">
      <c r="G652" s="24">
        <f t="shared" si="40"/>
        <v>-4.5</v>
      </c>
      <c r="H652" s="24">
        <f t="shared" si="39"/>
        <v>-227.99999999999798</v>
      </c>
    </row>
    <row r="653" spans="7:8" x14ac:dyDescent="0.3">
      <c r="G653" s="24">
        <f t="shared" si="40"/>
        <v>-4.5999999999999996</v>
      </c>
      <c r="H653" s="24">
        <f t="shared" si="39"/>
        <v>-232.59999999999798</v>
      </c>
    </row>
    <row r="654" spans="7:8" x14ac:dyDescent="0.3">
      <c r="G654" s="24">
        <f t="shared" si="40"/>
        <v>-4.7</v>
      </c>
      <c r="H654" s="24">
        <f t="shared" si="39"/>
        <v>-237.29999999999797</v>
      </c>
    </row>
    <row r="655" spans="7:8" x14ac:dyDescent="0.3">
      <c r="G655" s="24">
        <f t="shared" si="40"/>
        <v>-4.7</v>
      </c>
      <c r="H655" s="24">
        <f t="shared" si="39"/>
        <v>-241.99999999999795</v>
      </c>
    </row>
    <row r="656" spans="7:8" x14ac:dyDescent="0.3">
      <c r="G656" s="24">
        <f t="shared" si="40"/>
        <v>-4.8</v>
      </c>
      <c r="H656" s="24">
        <f t="shared" si="39"/>
        <v>-246.79999999999797</v>
      </c>
    </row>
    <row r="657" spans="7:8" x14ac:dyDescent="0.3">
      <c r="G657" s="24">
        <f t="shared" si="40"/>
        <v>-4.9000000000000004</v>
      </c>
      <c r="H657" s="24">
        <f t="shared" si="39"/>
        <v>-251.69999999999797</v>
      </c>
    </row>
    <row r="658" spans="7:8" x14ac:dyDescent="0.3">
      <c r="G658" s="24">
        <f t="shared" si="40"/>
        <v>-5</v>
      </c>
      <c r="H658" s="24">
        <f t="shared" si="39"/>
        <v>-256.699999999998</v>
      </c>
    </row>
    <row r="659" spans="7:8" x14ac:dyDescent="0.3">
      <c r="G659" s="24">
        <f t="shared" si="40"/>
        <v>-5.0999999999999996</v>
      </c>
      <c r="H659" s="24">
        <f t="shared" si="39"/>
        <v>-261.79999999999802</v>
      </c>
    </row>
    <row r="660" spans="7:8" x14ac:dyDescent="0.3">
      <c r="G660" s="24">
        <f t="shared" si="40"/>
        <v>-5.2</v>
      </c>
      <c r="H660" s="24">
        <f t="shared" si="39"/>
        <v>-266.99999999999801</v>
      </c>
    </row>
    <row r="661" spans="7:8" x14ac:dyDescent="0.3">
      <c r="G661" s="24">
        <f t="shared" si="40"/>
        <v>-5.3</v>
      </c>
      <c r="H661" s="24">
        <f t="shared" si="39"/>
        <v>-272.29999999999802</v>
      </c>
    </row>
    <row r="662" spans="7:8" x14ac:dyDescent="0.3">
      <c r="G662" s="24">
        <f t="shared" si="40"/>
        <v>-5.4</v>
      </c>
      <c r="H662" s="24">
        <f t="shared" si="39"/>
        <v>-277.699999999998</v>
      </c>
    </row>
    <row r="663" spans="7:8" x14ac:dyDescent="0.3">
      <c r="G663" s="24">
        <f t="shared" si="40"/>
        <v>-5.6</v>
      </c>
      <c r="H663" s="24">
        <f t="shared" si="39"/>
        <v>-283.29999999999802</v>
      </c>
    </row>
    <row r="664" spans="7:8" x14ac:dyDescent="0.3">
      <c r="G664" s="24">
        <f t="shared" si="40"/>
        <v>-5.7</v>
      </c>
      <c r="H664" s="24">
        <f t="shared" si="39"/>
        <v>-288.99999999999801</v>
      </c>
    </row>
    <row r="665" spans="7:8" x14ac:dyDescent="0.3">
      <c r="G665" s="24">
        <f t="shared" si="40"/>
        <v>-5.8</v>
      </c>
      <c r="H665" s="24">
        <f t="shared" ref="H665:H728" si="41">H664-F665+G665</f>
        <v>-294.79999999999802</v>
      </c>
    </row>
    <row r="666" spans="7:8" x14ac:dyDescent="0.3">
      <c r="G666" s="24">
        <f t="shared" si="40"/>
        <v>-5.9</v>
      </c>
      <c r="H666" s="24">
        <f t="shared" si="41"/>
        <v>-300.699999999998</v>
      </c>
    </row>
    <row r="667" spans="7:8" x14ac:dyDescent="0.3">
      <c r="G667" s="24">
        <f t="shared" ref="G667:G730" si="42">ROUND((H666-F667)*$B$25,1)</f>
        <v>-6</v>
      </c>
      <c r="H667" s="24">
        <f t="shared" si="41"/>
        <v>-306.699999999998</v>
      </c>
    </row>
    <row r="668" spans="7:8" x14ac:dyDescent="0.3">
      <c r="G668" s="24">
        <f t="shared" si="42"/>
        <v>-6.1</v>
      </c>
      <c r="H668" s="24">
        <f t="shared" si="41"/>
        <v>-312.79999999999802</v>
      </c>
    </row>
    <row r="669" spans="7:8" x14ac:dyDescent="0.3">
      <c r="G669" s="24">
        <f t="shared" si="42"/>
        <v>-6.3</v>
      </c>
      <c r="H669" s="24">
        <f t="shared" si="41"/>
        <v>-319.09999999999803</v>
      </c>
    </row>
    <row r="670" spans="7:8" x14ac:dyDescent="0.3">
      <c r="G670" s="24">
        <f t="shared" si="42"/>
        <v>-6.4</v>
      </c>
      <c r="H670" s="24">
        <f t="shared" si="41"/>
        <v>-325.49999999999801</v>
      </c>
    </row>
    <row r="671" spans="7:8" x14ac:dyDescent="0.3">
      <c r="G671" s="24">
        <f t="shared" si="42"/>
        <v>-6.5</v>
      </c>
      <c r="H671" s="24">
        <f t="shared" si="41"/>
        <v>-331.99999999999801</v>
      </c>
    </row>
    <row r="672" spans="7:8" x14ac:dyDescent="0.3">
      <c r="G672" s="24">
        <f t="shared" si="42"/>
        <v>-6.6</v>
      </c>
      <c r="H672" s="24">
        <f t="shared" si="41"/>
        <v>-338.59999999999803</v>
      </c>
    </row>
    <row r="673" spans="7:8" x14ac:dyDescent="0.3">
      <c r="G673" s="24">
        <f t="shared" si="42"/>
        <v>-6.8</v>
      </c>
      <c r="H673" s="24">
        <f t="shared" si="41"/>
        <v>-345.39999999999804</v>
      </c>
    </row>
    <row r="674" spans="7:8" x14ac:dyDescent="0.3">
      <c r="G674" s="24">
        <f t="shared" si="42"/>
        <v>-6.9</v>
      </c>
      <c r="H674" s="24">
        <f t="shared" si="41"/>
        <v>-352.29999999999802</v>
      </c>
    </row>
    <row r="675" spans="7:8" x14ac:dyDescent="0.3">
      <c r="G675" s="24">
        <f t="shared" si="42"/>
        <v>-7</v>
      </c>
      <c r="H675" s="24">
        <f t="shared" si="41"/>
        <v>-359.29999999999802</v>
      </c>
    </row>
    <row r="676" spans="7:8" x14ac:dyDescent="0.3">
      <c r="G676" s="24">
        <f t="shared" si="42"/>
        <v>-7.2</v>
      </c>
      <c r="H676" s="24">
        <f t="shared" si="41"/>
        <v>-366.49999999999801</v>
      </c>
    </row>
    <row r="677" spans="7:8" x14ac:dyDescent="0.3">
      <c r="G677" s="24">
        <f t="shared" si="42"/>
        <v>-7.3</v>
      </c>
      <c r="H677" s="24">
        <f t="shared" si="41"/>
        <v>-373.79999999999802</v>
      </c>
    </row>
    <row r="678" spans="7:8" x14ac:dyDescent="0.3">
      <c r="G678" s="24">
        <f t="shared" si="42"/>
        <v>-7.5</v>
      </c>
      <c r="H678" s="24">
        <f t="shared" si="41"/>
        <v>-381.29999999999802</v>
      </c>
    </row>
    <row r="679" spans="7:8" x14ac:dyDescent="0.3">
      <c r="G679" s="24">
        <f t="shared" si="42"/>
        <v>-7.6</v>
      </c>
      <c r="H679" s="24">
        <f t="shared" si="41"/>
        <v>-388.89999999999804</v>
      </c>
    </row>
    <row r="680" spans="7:8" x14ac:dyDescent="0.3">
      <c r="G680" s="24">
        <f t="shared" si="42"/>
        <v>-7.8</v>
      </c>
      <c r="H680" s="24">
        <f t="shared" si="41"/>
        <v>-396.69999999999806</v>
      </c>
    </row>
    <row r="681" spans="7:8" x14ac:dyDescent="0.3">
      <c r="G681" s="24">
        <f t="shared" si="42"/>
        <v>-7.9</v>
      </c>
      <c r="H681" s="24">
        <f t="shared" si="41"/>
        <v>-404.59999999999803</v>
      </c>
    </row>
    <row r="682" spans="7:8" x14ac:dyDescent="0.3">
      <c r="G682" s="24">
        <f t="shared" si="42"/>
        <v>-8.1</v>
      </c>
      <c r="H682" s="24">
        <f t="shared" si="41"/>
        <v>-412.69999999999806</v>
      </c>
    </row>
    <row r="683" spans="7:8" x14ac:dyDescent="0.3">
      <c r="G683" s="24">
        <f t="shared" si="42"/>
        <v>-8.3000000000000007</v>
      </c>
      <c r="H683" s="24">
        <f t="shared" si="41"/>
        <v>-420.99999999999807</v>
      </c>
    </row>
    <row r="684" spans="7:8" x14ac:dyDescent="0.3">
      <c r="G684" s="24">
        <f t="shared" si="42"/>
        <v>-8.4</v>
      </c>
      <c r="H684" s="24">
        <f t="shared" si="41"/>
        <v>-429.39999999999804</v>
      </c>
    </row>
    <row r="685" spans="7:8" x14ac:dyDescent="0.3">
      <c r="G685" s="24">
        <f t="shared" si="42"/>
        <v>-8.6</v>
      </c>
      <c r="H685" s="24">
        <f t="shared" si="41"/>
        <v>-437.99999999999807</v>
      </c>
    </row>
    <row r="686" spans="7:8" x14ac:dyDescent="0.3">
      <c r="G686" s="24">
        <f t="shared" si="42"/>
        <v>-8.8000000000000007</v>
      </c>
      <c r="H686" s="24">
        <f t="shared" si="41"/>
        <v>-446.79999999999808</v>
      </c>
    </row>
    <row r="687" spans="7:8" x14ac:dyDescent="0.3">
      <c r="G687" s="24">
        <f t="shared" si="42"/>
        <v>-8.9</v>
      </c>
      <c r="H687" s="24">
        <f t="shared" si="41"/>
        <v>-455.69999999999806</v>
      </c>
    </row>
    <row r="688" spans="7:8" x14ac:dyDescent="0.3">
      <c r="G688" s="24">
        <f t="shared" si="42"/>
        <v>-9.1</v>
      </c>
      <c r="H688" s="24">
        <f t="shared" si="41"/>
        <v>-464.79999999999808</v>
      </c>
    </row>
    <row r="689" spans="7:8" x14ac:dyDescent="0.3">
      <c r="G689" s="24">
        <f t="shared" si="42"/>
        <v>-9.3000000000000007</v>
      </c>
      <c r="H689" s="24">
        <f t="shared" si="41"/>
        <v>-474.09999999999809</v>
      </c>
    </row>
    <row r="690" spans="7:8" x14ac:dyDescent="0.3">
      <c r="G690" s="24">
        <f t="shared" si="42"/>
        <v>-9.5</v>
      </c>
      <c r="H690" s="24">
        <f t="shared" si="41"/>
        <v>-483.59999999999809</v>
      </c>
    </row>
    <row r="691" spans="7:8" x14ac:dyDescent="0.3">
      <c r="G691" s="24">
        <f t="shared" si="42"/>
        <v>-9.6999999999999993</v>
      </c>
      <c r="H691" s="24">
        <f t="shared" si="41"/>
        <v>-493.29999999999808</v>
      </c>
    </row>
    <row r="692" spans="7:8" x14ac:dyDescent="0.3">
      <c r="G692" s="24">
        <f t="shared" si="42"/>
        <v>-9.9</v>
      </c>
      <c r="H692" s="24">
        <f t="shared" si="41"/>
        <v>-503.19999999999806</v>
      </c>
    </row>
    <row r="693" spans="7:8" x14ac:dyDescent="0.3">
      <c r="G693" s="24">
        <f t="shared" si="42"/>
        <v>-10.1</v>
      </c>
      <c r="H693" s="24">
        <f t="shared" si="41"/>
        <v>-513.29999999999802</v>
      </c>
    </row>
    <row r="694" spans="7:8" x14ac:dyDescent="0.3">
      <c r="G694" s="24">
        <f t="shared" si="42"/>
        <v>-10.3</v>
      </c>
      <c r="H694" s="24">
        <f t="shared" si="41"/>
        <v>-523.59999999999798</v>
      </c>
    </row>
    <row r="695" spans="7:8" x14ac:dyDescent="0.3">
      <c r="G695" s="24">
        <f t="shared" si="42"/>
        <v>-10.5</v>
      </c>
      <c r="H695" s="24">
        <f t="shared" si="41"/>
        <v>-534.09999999999798</v>
      </c>
    </row>
    <row r="696" spans="7:8" x14ac:dyDescent="0.3">
      <c r="G696" s="24">
        <f t="shared" si="42"/>
        <v>-10.7</v>
      </c>
      <c r="H696" s="24">
        <f t="shared" si="41"/>
        <v>-544.79999999999802</v>
      </c>
    </row>
    <row r="697" spans="7:8" x14ac:dyDescent="0.3">
      <c r="G697" s="24">
        <f t="shared" si="42"/>
        <v>-10.9</v>
      </c>
      <c r="H697" s="24">
        <f t="shared" si="41"/>
        <v>-555.699999999998</v>
      </c>
    </row>
    <row r="698" spans="7:8" x14ac:dyDescent="0.3">
      <c r="G698" s="24">
        <f t="shared" si="42"/>
        <v>-11.1</v>
      </c>
      <c r="H698" s="24">
        <f t="shared" si="41"/>
        <v>-566.79999999999802</v>
      </c>
    </row>
    <row r="699" spans="7:8" x14ac:dyDescent="0.3">
      <c r="G699" s="24">
        <f t="shared" si="42"/>
        <v>-11.3</v>
      </c>
      <c r="H699" s="24">
        <f t="shared" si="41"/>
        <v>-578.09999999999798</v>
      </c>
    </row>
    <row r="700" spans="7:8" x14ac:dyDescent="0.3">
      <c r="G700" s="24">
        <f t="shared" si="42"/>
        <v>-11.6</v>
      </c>
      <c r="H700" s="24">
        <f t="shared" si="41"/>
        <v>-589.699999999998</v>
      </c>
    </row>
    <row r="701" spans="7:8" x14ac:dyDescent="0.3">
      <c r="G701" s="24">
        <f t="shared" si="42"/>
        <v>-11.8</v>
      </c>
      <c r="H701" s="24">
        <f t="shared" si="41"/>
        <v>-601.49999999999795</v>
      </c>
    </row>
    <row r="702" spans="7:8" x14ac:dyDescent="0.3">
      <c r="G702" s="24">
        <f t="shared" si="42"/>
        <v>-12</v>
      </c>
      <c r="H702" s="24">
        <f t="shared" si="41"/>
        <v>-613.49999999999795</v>
      </c>
    </row>
    <row r="703" spans="7:8" x14ac:dyDescent="0.3">
      <c r="G703" s="24">
        <f t="shared" si="42"/>
        <v>-12.3</v>
      </c>
      <c r="H703" s="24">
        <f t="shared" si="41"/>
        <v>-625.79999999999791</v>
      </c>
    </row>
    <row r="704" spans="7:8" x14ac:dyDescent="0.3">
      <c r="G704" s="24">
        <f t="shared" si="42"/>
        <v>-12.5</v>
      </c>
      <c r="H704" s="24">
        <f t="shared" si="41"/>
        <v>-638.29999999999791</v>
      </c>
    </row>
    <row r="705" spans="7:8" x14ac:dyDescent="0.3">
      <c r="G705" s="24">
        <f t="shared" si="42"/>
        <v>-12.8</v>
      </c>
      <c r="H705" s="24">
        <f t="shared" si="41"/>
        <v>-651.09999999999786</v>
      </c>
    </row>
    <row r="706" spans="7:8" x14ac:dyDescent="0.3">
      <c r="G706" s="24">
        <f t="shared" si="42"/>
        <v>-13</v>
      </c>
      <c r="H706" s="24">
        <f t="shared" si="41"/>
        <v>-664.09999999999786</v>
      </c>
    </row>
    <row r="707" spans="7:8" x14ac:dyDescent="0.3">
      <c r="G707" s="24">
        <f t="shared" si="42"/>
        <v>-13.3</v>
      </c>
      <c r="H707" s="24">
        <f t="shared" si="41"/>
        <v>-677.39999999999782</v>
      </c>
    </row>
    <row r="708" spans="7:8" x14ac:dyDescent="0.3">
      <c r="G708" s="24">
        <f t="shared" si="42"/>
        <v>-13.5</v>
      </c>
      <c r="H708" s="24">
        <f t="shared" si="41"/>
        <v>-690.89999999999782</v>
      </c>
    </row>
    <row r="709" spans="7:8" x14ac:dyDescent="0.3">
      <c r="G709" s="24">
        <f t="shared" si="42"/>
        <v>-13.8</v>
      </c>
      <c r="H709" s="24">
        <f t="shared" si="41"/>
        <v>-704.69999999999777</v>
      </c>
    </row>
    <row r="710" spans="7:8" x14ac:dyDescent="0.3">
      <c r="G710" s="24">
        <f t="shared" si="42"/>
        <v>-14.1</v>
      </c>
      <c r="H710" s="24">
        <f t="shared" si="41"/>
        <v>-718.79999999999779</v>
      </c>
    </row>
    <row r="711" spans="7:8" x14ac:dyDescent="0.3">
      <c r="G711" s="24">
        <f t="shared" si="42"/>
        <v>-14.4</v>
      </c>
      <c r="H711" s="24">
        <f t="shared" si="41"/>
        <v>-733.19999999999777</v>
      </c>
    </row>
    <row r="712" spans="7:8" x14ac:dyDescent="0.3">
      <c r="G712" s="24">
        <f t="shared" si="42"/>
        <v>-14.7</v>
      </c>
      <c r="H712" s="24">
        <f t="shared" si="41"/>
        <v>-747.89999999999782</v>
      </c>
    </row>
    <row r="713" spans="7:8" x14ac:dyDescent="0.3">
      <c r="G713" s="24">
        <f t="shared" si="42"/>
        <v>-15</v>
      </c>
      <c r="H713" s="24">
        <f t="shared" si="41"/>
        <v>-762.89999999999782</v>
      </c>
    </row>
    <row r="714" spans="7:8" x14ac:dyDescent="0.3">
      <c r="G714" s="24">
        <f t="shared" si="42"/>
        <v>-15.3</v>
      </c>
      <c r="H714" s="24">
        <f t="shared" si="41"/>
        <v>-778.19999999999777</v>
      </c>
    </row>
    <row r="715" spans="7:8" x14ac:dyDescent="0.3">
      <c r="G715" s="24">
        <f t="shared" si="42"/>
        <v>-15.6</v>
      </c>
      <c r="H715" s="24">
        <f t="shared" si="41"/>
        <v>-793.79999999999779</v>
      </c>
    </row>
    <row r="716" spans="7:8" x14ac:dyDescent="0.3">
      <c r="G716" s="24">
        <f t="shared" si="42"/>
        <v>-15.9</v>
      </c>
      <c r="H716" s="24">
        <f t="shared" si="41"/>
        <v>-809.69999999999777</v>
      </c>
    </row>
    <row r="717" spans="7:8" x14ac:dyDescent="0.3">
      <c r="G717" s="24">
        <f t="shared" si="42"/>
        <v>-16.2</v>
      </c>
      <c r="H717" s="24">
        <f t="shared" si="41"/>
        <v>-825.89999999999782</v>
      </c>
    </row>
    <row r="718" spans="7:8" x14ac:dyDescent="0.3">
      <c r="G718" s="24">
        <f t="shared" si="42"/>
        <v>-16.5</v>
      </c>
      <c r="H718" s="24">
        <f t="shared" si="41"/>
        <v>-842.39999999999782</v>
      </c>
    </row>
    <row r="719" spans="7:8" x14ac:dyDescent="0.3">
      <c r="G719" s="24">
        <f t="shared" si="42"/>
        <v>-16.8</v>
      </c>
      <c r="H719" s="24">
        <f t="shared" si="41"/>
        <v>-859.19999999999777</v>
      </c>
    </row>
    <row r="720" spans="7:8" x14ac:dyDescent="0.3">
      <c r="G720" s="24">
        <f t="shared" si="42"/>
        <v>-17.2</v>
      </c>
      <c r="H720" s="24">
        <f t="shared" si="41"/>
        <v>-876.39999999999782</v>
      </c>
    </row>
    <row r="721" spans="7:8" x14ac:dyDescent="0.3">
      <c r="G721" s="24">
        <f t="shared" si="42"/>
        <v>-17.5</v>
      </c>
      <c r="H721" s="24">
        <f t="shared" si="41"/>
        <v>-893.89999999999782</v>
      </c>
    </row>
    <row r="722" spans="7:8" x14ac:dyDescent="0.3">
      <c r="G722" s="24">
        <f t="shared" si="42"/>
        <v>-17.899999999999999</v>
      </c>
      <c r="H722" s="24">
        <f t="shared" si="41"/>
        <v>-911.79999999999779</v>
      </c>
    </row>
    <row r="723" spans="7:8" x14ac:dyDescent="0.3">
      <c r="G723" s="24">
        <f t="shared" si="42"/>
        <v>-18.2</v>
      </c>
      <c r="H723" s="24">
        <f t="shared" si="41"/>
        <v>-929.99999999999784</v>
      </c>
    </row>
    <row r="724" spans="7:8" x14ac:dyDescent="0.3">
      <c r="G724" s="24">
        <f t="shared" si="42"/>
        <v>-18.600000000000001</v>
      </c>
      <c r="H724" s="24">
        <f t="shared" si="41"/>
        <v>-948.59999999999786</v>
      </c>
    </row>
    <row r="725" spans="7:8" x14ac:dyDescent="0.3">
      <c r="G725" s="24">
        <f t="shared" si="42"/>
        <v>-19</v>
      </c>
      <c r="H725" s="24">
        <f t="shared" si="41"/>
        <v>-967.59999999999786</v>
      </c>
    </row>
    <row r="726" spans="7:8" x14ac:dyDescent="0.3">
      <c r="G726" s="24">
        <f t="shared" si="42"/>
        <v>-19.399999999999999</v>
      </c>
      <c r="H726" s="24">
        <f t="shared" si="41"/>
        <v>-986.99999999999784</v>
      </c>
    </row>
    <row r="727" spans="7:8" x14ac:dyDescent="0.3">
      <c r="G727" s="24">
        <f t="shared" si="42"/>
        <v>-19.7</v>
      </c>
      <c r="H727" s="24">
        <f t="shared" si="41"/>
        <v>-1006.6999999999979</v>
      </c>
    </row>
    <row r="728" spans="7:8" x14ac:dyDescent="0.3">
      <c r="G728" s="24">
        <f t="shared" si="42"/>
        <v>-20.100000000000001</v>
      </c>
      <c r="H728" s="24">
        <f t="shared" si="41"/>
        <v>-1026.7999999999979</v>
      </c>
    </row>
    <row r="729" spans="7:8" x14ac:dyDescent="0.3">
      <c r="G729" s="24">
        <f t="shared" si="42"/>
        <v>-20.5</v>
      </c>
      <c r="H729" s="24">
        <f t="shared" ref="H729:H770" si="43">H728-F729+G729</f>
        <v>-1047.2999999999979</v>
      </c>
    </row>
    <row r="730" spans="7:8" x14ac:dyDescent="0.3">
      <c r="G730" s="24">
        <f t="shared" si="42"/>
        <v>-20.9</v>
      </c>
      <c r="H730" s="24">
        <f t="shared" si="43"/>
        <v>-1068.199999999998</v>
      </c>
    </row>
    <row r="731" spans="7:8" x14ac:dyDescent="0.3">
      <c r="G731" s="24">
        <f t="shared" ref="G731:G770" si="44">ROUND((H730-F731)*$B$25,1)</f>
        <v>-21.4</v>
      </c>
      <c r="H731" s="24">
        <f t="shared" si="43"/>
        <v>-1089.5999999999981</v>
      </c>
    </row>
    <row r="732" spans="7:8" x14ac:dyDescent="0.3">
      <c r="G732" s="24">
        <f t="shared" si="44"/>
        <v>-21.8</v>
      </c>
      <c r="H732" s="24">
        <f t="shared" si="43"/>
        <v>-1111.399999999998</v>
      </c>
    </row>
    <row r="733" spans="7:8" x14ac:dyDescent="0.3">
      <c r="G733" s="24">
        <f t="shared" si="44"/>
        <v>-22.2</v>
      </c>
      <c r="H733" s="24">
        <f t="shared" si="43"/>
        <v>-1133.5999999999981</v>
      </c>
    </row>
    <row r="734" spans="7:8" x14ac:dyDescent="0.3">
      <c r="G734" s="24">
        <f t="shared" si="44"/>
        <v>-22.7</v>
      </c>
      <c r="H734" s="24">
        <f t="shared" si="43"/>
        <v>-1156.2999999999981</v>
      </c>
    </row>
    <row r="735" spans="7:8" x14ac:dyDescent="0.3">
      <c r="G735" s="24">
        <f t="shared" si="44"/>
        <v>-23.1</v>
      </c>
      <c r="H735" s="24">
        <f t="shared" si="43"/>
        <v>-1179.399999999998</v>
      </c>
    </row>
    <row r="736" spans="7:8" x14ac:dyDescent="0.3">
      <c r="G736" s="24">
        <f t="shared" si="44"/>
        <v>-23.6</v>
      </c>
      <c r="H736" s="24">
        <f t="shared" si="43"/>
        <v>-1202.999999999998</v>
      </c>
    </row>
    <row r="737" spans="7:8" x14ac:dyDescent="0.3">
      <c r="G737" s="24">
        <f t="shared" si="44"/>
        <v>-24.1</v>
      </c>
      <c r="H737" s="24">
        <f t="shared" si="43"/>
        <v>-1227.0999999999979</v>
      </c>
    </row>
    <row r="738" spans="7:8" x14ac:dyDescent="0.3">
      <c r="G738" s="24">
        <f t="shared" si="44"/>
        <v>-24.5</v>
      </c>
      <c r="H738" s="24">
        <f t="shared" si="43"/>
        <v>-1251.5999999999979</v>
      </c>
    </row>
    <row r="739" spans="7:8" x14ac:dyDescent="0.3">
      <c r="G739" s="24">
        <f t="shared" si="44"/>
        <v>-25</v>
      </c>
      <c r="H739" s="24">
        <f t="shared" si="43"/>
        <v>-1276.5999999999979</v>
      </c>
    </row>
    <row r="740" spans="7:8" x14ac:dyDescent="0.3">
      <c r="G740" s="24">
        <f t="shared" si="44"/>
        <v>-25.5</v>
      </c>
      <c r="H740" s="24">
        <f t="shared" si="43"/>
        <v>-1302.0999999999979</v>
      </c>
    </row>
    <row r="741" spans="7:8" x14ac:dyDescent="0.3">
      <c r="G741" s="24">
        <f t="shared" si="44"/>
        <v>-26</v>
      </c>
      <c r="H741" s="24">
        <f t="shared" si="43"/>
        <v>-1328.0999999999979</v>
      </c>
    </row>
    <row r="742" spans="7:8" x14ac:dyDescent="0.3">
      <c r="G742" s="24">
        <f t="shared" si="44"/>
        <v>-26.6</v>
      </c>
      <c r="H742" s="24">
        <f t="shared" si="43"/>
        <v>-1354.6999999999978</v>
      </c>
    </row>
    <row r="743" spans="7:8" x14ac:dyDescent="0.3">
      <c r="G743" s="24">
        <f t="shared" si="44"/>
        <v>-27.1</v>
      </c>
      <c r="H743" s="24">
        <f t="shared" si="43"/>
        <v>-1381.7999999999977</v>
      </c>
    </row>
    <row r="744" spans="7:8" x14ac:dyDescent="0.3">
      <c r="G744" s="24">
        <f t="shared" si="44"/>
        <v>-27.6</v>
      </c>
      <c r="H744" s="24">
        <f t="shared" si="43"/>
        <v>-1409.3999999999976</v>
      </c>
    </row>
    <row r="745" spans="7:8" x14ac:dyDescent="0.3">
      <c r="G745" s="24">
        <f t="shared" si="44"/>
        <v>-28.2</v>
      </c>
      <c r="H745" s="24">
        <f t="shared" si="43"/>
        <v>-1437.5999999999976</v>
      </c>
    </row>
    <row r="746" spans="7:8" x14ac:dyDescent="0.3">
      <c r="G746" s="24">
        <f t="shared" si="44"/>
        <v>-28.8</v>
      </c>
      <c r="H746" s="24">
        <f t="shared" si="43"/>
        <v>-1466.3999999999976</v>
      </c>
    </row>
    <row r="747" spans="7:8" x14ac:dyDescent="0.3">
      <c r="G747" s="24">
        <f t="shared" si="44"/>
        <v>-29.3</v>
      </c>
      <c r="H747" s="24">
        <f t="shared" si="43"/>
        <v>-1495.6999999999975</v>
      </c>
    </row>
    <row r="748" spans="7:8" x14ac:dyDescent="0.3">
      <c r="G748" s="24">
        <f t="shared" si="44"/>
        <v>-29.9</v>
      </c>
      <c r="H748" s="24">
        <f t="shared" si="43"/>
        <v>-1525.5999999999976</v>
      </c>
    </row>
    <row r="749" spans="7:8" x14ac:dyDescent="0.3">
      <c r="G749" s="24">
        <f t="shared" si="44"/>
        <v>-30.5</v>
      </c>
      <c r="H749" s="24">
        <f t="shared" si="43"/>
        <v>-1556.0999999999976</v>
      </c>
    </row>
    <row r="750" spans="7:8" x14ac:dyDescent="0.3">
      <c r="G750" s="24">
        <f t="shared" si="44"/>
        <v>-31.1</v>
      </c>
      <c r="H750" s="24">
        <f t="shared" si="43"/>
        <v>-1587.1999999999975</v>
      </c>
    </row>
    <row r="751" spans="7:8" x14ac:dyDescent="0.3">
      <c r="G751" s="24">
        <f t="shared" si="44"/>
        <v>-31.7</v>
      </c>
      <c r="H751" s="24">
        <f t="shared" si="43"/>
        <v>-1618.8999999999976</v>
      </c>
    </row>
    <row r="752" spans="7:8" x14ac:dyDescent="0.3">
      <c r="G752" s="24">
        <f t="shared" si="44"/>
        <v>-32.4</v>
      </c>
      <c r="H752" s="24">
        <f t="shared" si="43"/>
        <v>-1651.2999999999977</v>
      </c>
    </row>
    <row r="753" spans="7:8" x14ac:dyDescent="0.3">
      <c r="G753" s="24">
        <f t="shared" si="44"/>
        <v>-33</v>
      </c>
      <c r="H753" s="24">
        <f t="shared" si="43"/>
        <v>-1684.2999999999977</v>
      </c>
    </row>
    <row r="754" spans="7:8" x14ac:dyDescent="0.3">
      <c r="G754" s="24">
        <f t="shared" si="44"/>
        <v>-33.700000000000003</v>
      </c>
      <c r="H754" s="24">
        <f t="shared" si="43"/>
        <v>-1717.9999999999977</v>
      </c>
    </row>
    <row r="755" spans="7:8" x14ac:dyDescent="0.3">
      <c r="G755" s="24">
        <f t="shared" si="44"/>
        <v>-34.4</v>
      </c>
      <c r="H755" s="24">
        <f t="shared" si="43"/>
        <v>-1752.3999999999978</v>
      </c>
    </row>
    <row r="756" spans="7:8" x14ac:dyDescent="0.3">
      <c r="G756" s="24">
        <f t="shared" si="44"/>
        <v>-35</v>
      </c>
      <c r="H756" s="24">
        <f t="shared" si="43"/>
        <v>-1787.3999999999978</v>
      </c>
    </row>
    <row r="757" spans="7:8" x14ac:dyDescent="0.3">
      <c r="G757" s="24">
        <f t="shared" si="44"/>
        <v>-35.700000000000003</v>
      </c>
      <c r="H757" s="24">
        <f t="shared" si="43"/>
        <v>-1823.0999999999979</v>
      </c>
    </row>
    <row r="758" spans="7:8" x14ac:dyDescent="0.3">
      <c r="G758" s="24">
        <f t="shared" si="44"/>
        <v>-36.5</v>
      </c>
      <c r="H758" s="24">
        <f t="shared" si="43"/>
        <v>-1859.5999999999979</v>
      </c>
    </row>
    <row r="759" spans="7:8" x14ac:dyDescent="0.3">
      <c r="G759" s="24">
        <f t="shared" si="44"/>
        <v>-37.200000000000003</v>
      </c>
      <c r="H759" s="24">
        <f t="shared" si="43"/>
        <v>-1896.7999999999979</v>
      </c>
    </row>
    <row r="760" spans="7:8" x14ac:dyDescent="0.3">
      <c r="G760" s="24">
        <f t="shared" si="44"/>
        <v>-37.9</v>
      </c>
      <c r="H760" s="24">
        <f t="shared" si="43"/>
        <v>-1934.699999999998</v>
      </c>
    </row>
    <row r="761" spans="7:8" x14ac:dyDescent="0.3">
      <c r="G761" s="24">
        <f t="shared" si="44"/>
        <v>-38.700000000000003</v>
      </c>
      <c r="H761" s="24">
        <f t="shared" si="43"/>
        <v>-1973.399999999998</v>
      </c>
    </row>
    <row r="762" spans="7:8" x14ac:dyDescent="0.3">
      <c r="G762" s="24">
        <f t="shared" si="44"/>
        <v>-39.5</v>
      </c>
      <c r="H762" s="24">
        <f t="shared" si="43"/>
        <v>-2012.899999999998</v>
      </c>
    </row>
    <row r="763" spans="7:8" x14ac:dyDescent="0.3">
      <c r="G763" s="24">
        <f t="shared" si="44"/>
        <v>-40.299999999999997</v>
      </c>
      <c r="H763" s="24">
        <f t="shared" si="43"/>
        <v>-2053.199999999998</v>
      </c>
    </row>
    <row r="764" spans="7:8" x14ac:dyDescent="0.3">
      <c r="G764" s="24">
        <f t="shared" si="44"/>
        <v>-41.1</v>
      </c>
      <c r="H764" s="24">
        <f t="shared" si="43"/>
        <v>-2094.2999999999979</v>
      </c>
    </row>
    <row r="765" spans="7:8" x14ac:dyDescent="0.3">
      <c r="G765" s="24">
        <f t="shared" si="44"/>
        <v>-41.9</v>
      </c>
      <c r="H765" s="24">
        <f t="shared" si="43"/>
        <v>-2136.199999999998</v>
      </c>
    </row>
    <row r="766" spans="7:8" x14ac:dyDescent="0.3">
      <c r="G766" s="24">
        <f t="shared" si="44"/>
        <v>-42.7</v>
      </c>
      <c r="H766" s="24">
        <f t="shared" si="43"/>
        <v>-2178.8999999999978</v>
      </c>
    </row>
    <row r="767" spans="7:8" x14ac:dyDescent="0.3">
      <c r="G767" s="24">
        <f t="shared" si="44"/>
        <v>-43.6</v>
      </c>
      <c r="H767" s="24">
        <f t="shared" si="43"/>
        <v>-2222.4999999999977</v>
      </c>
    </row>
    <row r="768" spans="7:8" x14ac:dyDescent="0.3">
      <c r="G768" s="24">
        <f t="shared" si="44"/>
        <v>-44.5</v>
      </c>
      <c r="H768" s="24">
        <f t="shared" si="43"/>
        <v>-2266.9999999999977</v>
      </c>
    </row>
    <row r="769" spans="7:8" x14ac:dyDescent="0.3">
      <c r="G769" s="24">
        <f t="shared" si="44"/>
        <v>-45.3</v>
      </c>
      <c r="H769" s="24">
        <f t="shared" si="43"/>
        <v>-2312.2999999999979</v>
      </c>
    </row>
    <row r="770" spans="7:8" x14ac:dyDescent="0.3">
      <c r="G770" s="24">
        <f t="shared" si="44"/>
        <v>-46.2</v>
      </c>
      <c r="H770" s="24">
        <f t="shared" si="43"/>
        <v>-2358.4999999999977</v>
      </c>
    </row>
  </sheetData>
  <dataValidations disablePrompts="1" count="1">
    <dataValidation type="whole" allowBlank="1" showInputMessage="1" showErrorMessage="1" sqref="B4">
      <formula1>12</formula1>
      <formula2>60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Credit Card-New SAMA reg</vt:lpstr>
      <vt:lpstr>PCC</vt:lpstr>
      <vt:lpstr>WCC</vt:lpstr>
      <vt:lpstr>with annual fee</vt:lpstr>
      <vt:lpstr>'Credit Card-New SAMA reg'!Print_Area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Pankaj Parmar</dc:creator>
  <cp:lastModifiedBy>Yusuf Jan</cp:lastModifiedBy>
  <dcterms:created xsi:type="dcterms:W3CDTF">2019-04-09T10:00:04Z</dcterms:created>
  <dcterms:modified xsi:type="dcterms:W3CDTF">2024-02-26T12:00:29Z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b161ba-3cad-4dc2-a98e-6e9a1cab5dbe_Enabled">
    <vt:lpwstr>True</vt:lpwstr>
  </property>
  <property fmtid="{D5CDD505-2E9C-101B-9397-08002B2CF9AE}" pid="3" name="MSIP_Label_b7b161ba-3cad-4dc2-a98e-6e9a1cab5dbe_SiteId">
    <vt:lpwstr>6c4d6975-ec24-4c09-a615-0801e70ef031</vt:lpwstr>
  </property>
  <property fmtid="{D5CDD505-2E9C-101B-9397-08002B2CF9AE}" pid="4" name="MSIP_Label_b7b161ba-3cad-4dc2-a98e-6e9a1cab5dbe_Owner">
    <vt:lpwstr>111583@GIB.COM</vt:lpwstr>
  </property>
  <property fmtid="{D5CDD505-2E9C-101B-9397-08002B2CF9AE}" pid="5" name="MSIP_Label_b7b161ba-3cad-4dc2-a98e-6e9a1cab5dbe_SetDate">
    <vt:lpwstr>2021-03-10T07:50:53.9350851Z</vt:lpwstr>
  </property>
  <property fmtid="{D5CDD505-2E9C-101B-9397-08002B2CF9AE}" pid="6" name="MSIP_Label_b7b161ba-3cad-4dc2-a98e-6e9a1cab5dbe_Name">
    <vt:lpwstr>Public</vt:lpwstr>
  </property>
  <property fmtid="{D5CDD505-2E9C-101B-9397-08002B2CF9AE}" pid="7" name="MSIP_Label_b7b161ba-3cad-4dc2-a98e-6e9a1cab5dbe_Application">
    <vt:lpwstr>Microsoft Azure Information Protection</vt:lpwstr>
  </property>
  <property fmtid="{D5CDD505-2E9C-101B-9397-08002B2CF9AE}" pid="8" name="MSIP_Label_b7b161ba-3cad-4dc2-a98e-6e9a1cab5dbe_ActionId">
    <vt:lpwstr>aaf26387-1078-4302-9fc2-65001b540840</vt:lpwstr>
  </property>
  <property fmtid="{D5CDD505-2E9C-101B-9397-08002B2CF9AE}" pid="9" name="MSIP_Label_b7b161ba-3cad-4dc2-a98e-6e9a1cab5dbe_Extended_MSFT_Method">
    <vt:lpwstr>Manual</vt:lpwstr>
  </property>
</Properties>
</file>