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abilities\Campaign\Campaign 2023\Campaign_Q2-2023\iSave_Q2Q3_2023\"/>
    </mc:Choice>
  </mc:AlternateContent>
  <xr:revisionPtr revIDLastSave="0" documentId="8_{065C3B83-88E0-4E78-86CF-F78ADF1E7B57}" xr6:coauthVersionLast="47" xr6:coauthVersionMax="47" xr10:uidLastSave="{00000000-0000-0000-0000-000000000000}"/>
  <bookViews>
    <workbookView xWindow="-108" yWindow="-108" windowWidth="23256" windowHeight="12576" xr2:uid="{5719566B-6508-40C9-97BE-7E4ED590F34C}"/>
  </bookViews>
  <sheets>
    <sheet name="Calculator iSave - Up to 3.25%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I22" i="1" s="1"/>
  <c r="I21" i="1"/>
  <c r="Q19" i="1"/>
  <c r="Q21" i="1" s="1"/>
  <c r="P19" i="1"/>
  <c r="P21" i="1" s="1"/>
  <c r="O19" i="1"/>
  <c r="O21" i="1" s="1"/>
  <c r="N19" i="1"/>
  <c r="N21" i="1" s="1"/>
  <c r="M19" i="1"/>
  <c r="M21" i="1" s="1"/>
  <c r="L19" i="1"/>
  <c r="L21" i="1" s="1"/>
  <c r="K19" i="1"/>
  <c r="K21" i="1" s="1"/>
  <c r="J19" i="1"/>
  <c r="J21" i="1" s="1"/>
  <c r="R17" i="1"/>
  <c r="Q17" i="1"/>
  <c r="P17" i="1"/>
  <c r="O17" i="1"/>
  <c r="N17" i="1"/>
  <c r="M17" i="1"/>
  <c r="L17" i="1"/>
  <c r="K17" i="1"/>
  <c r="J17" i="1"/>
  <c r="I17" i="1"/>
  <c r="I23" i="1" l="1"/>
  <c r="J22" i="1"/>
  <c r="J23" i="1" s="1"/>
  <c r="K22" i="1" l="1"/>
  <c r="K23" i="1" s="1"/>
  <c r="L22" i="1" l="1"/>
  <c r="L23" i="1" s="1"/>
  <c r="M22" i="1" l="1"/>
  <c r="M23" i="1" s="1"/>
  <c r="N22" i="1" l="1"/>
  <c r="O22" i="1" l="1"/>
  <c r="O23" i="1" s="1"/>
  <c r="N23" i="1"/>
  <c r="P22" i="1" l="1"/>
  <c r="P23" i="1" s="1"/>
  <c r="Q22" i="1" l="1"/>
  <c r="Q23" i="1" l="1"/>
  <c r="R22" i="1"/>
  <c r="R23" i="1" s="1"/>
  <c r="S23" i="1" l="1"/>
  <c r="S24" i="1" s="1"/>
  <c r="D15" i="1" s="1"/>
</calcChain>
</file>

<file path=xl/sharedStrings.xml><?xml version="1.0" encoding="utf-8"?>
<sst xmlns="http://schemas.openxmlformats.org/spreadsheetml/2006/main" count="25" uniqueCount="18">
  <si>
    <t>iSave Calculator</t>
  </si>
  <si>
    <t>Average Balance Band</t>
  </si>
  <si>
    <t>Rate</t>
  </si>
  <si>
    <t>&lt; 50,000</t>
  </si>
  <si>
    <t>50,000 to &lt; 100,000</t>
  </si>
  <si>
    <t>100,000 to &lt; 500,000</t>
  </si>
  <si>
    <t>500,000 to &lt; 1,000,000</t>
  </si>
  <si>
    <t>1,000,000 to &lt; 5,000,000</t>
  </si>
  <si>
    <t>5,000,000 to &lt; 100,000,000</t>
  </si>
  <si>
    <t>100,000,000 to &lt; 200,000,000</t>
  </si>
  <si>
    <t>&gt;= 200,000,000</t>
  </si>
  <si>
    <t>Average Accolunt Balance AED</t>
  </si>
  <si>
    <t xml:space="preserve">INPUT </t>
  </si>
  <si>
    <t>Effective Interest Rate</t>
  </si>
  <si>
    <t>OUTPUT</t>
  </si>
  <si>
    <t>5,000,000 to &lt; 25,000,000</t>
  </si>
  <si>
    <t>25,000,000 to &lt; 50,000,000</t>
  </si>
  <si>
    <t>50,000,000 to &lt; 100,000,000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</si>
</sst>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0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0" fontId="4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3" fillId="4" borderId="6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0" fontId="6" fillId="0" borderId="0" xfId="2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38" fontId="6" fillId="0" borderId="0" xfId="0" applyNumberFormat="1" applyFont="1" applyAlignment="1">
      <alignment vertical="center"/>
    </xf>
    <xf numFmtId="38" fontId="6" fillId="0" borderId="0" xfId="1" applyNumberFormat="1" applyFont="1" applyAlignment="1">
      <alignment vertical="center"/>
    </xf>
    <xf numFmtId="3" fontId="6" fillId="0" borderId="0" xfId="0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13</xdr:row>
      <xdr:rowOff>19050</xdr:rowOff>
    </xdr:from>
    <xdr:to>
      <xdr:col>4</xdr:col>
      <xdr:colOff>520700</xdr:colOff>
      <xdr:row>14</xdr:row>
      <xdr:rowOff>12700</xdr:rowOff>
    </xdr:to>
    <xdr:sp macro="" textlink="">
      <xdr:nvSpPr>
        <xdr:cNvPr id="10" name="Left Arrow 1">
          <a:extLst>
            <a:ext uri="{FF2B5EF4-FFF2-40B4-BE49-F238E27FC236}">
              <a16:creationId xmlns:a16="http://schemas.microsoft.com/office/drawing/2014/main" id="{0BEB03A2-3C55-4C9A-9A9D-90EA5F64BF28}"/>
            </a:ext>
          </a:extLst>
        </xdr:cNvPr>
        <xdr:cNvSpPr/>
      </xdr:nvSpPr>
      <xdr:spPr>
        <a:xfrm>
          <a:off x="3417570" y="22924770"/>
          <a:ext cx="463550" cy="16891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63500</xdr:colOff>
      <xdr:row>14</xdr:row>
      <xdr:rowOff>6350</xdr:rowOff>
    </xdr:from>
    <xdr:to>
      <xdr:col>4</xdr:col>
      <xdr:colOff>527050</xdr:colOff>
      <xdr:row>15</xdr:row>
      <xdr:rowOff>0</xdr:rowOff>
    </xdr:to>
    <xdr:sp macro="" textlink="">
      <xdr:nvSpPr>
        <xdr:cNvPr id="11" name="Left Arrow 2">
          <a:extLst>
            <a:ext uri="{FF2B5EF4-FFF2-40B4-BE49-F238E27FC236}">
              <a16:creationId xmlns:a16="http://schemas.microsoft.com/office/drawing/2014/main" id="{73A2E624-056C-4D17-B11A-8F8230C92657}"/>
            </a:ext>
          </a:extLst>
        </xdr:cNvPr>
        <xdr:cNvSpPr/>
      </xdr:nvSpPr>
      <xdr:spPr>
        <a:xfrm rot="10800000">
          <a:off x="3423920" y="23087330"/>
          <a:ext cx="463550" cy="168910"/>
        </a:xfrm>
        <a:prstGeom prst="leftArrow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D49A2-CD2D-42A1-8CC2-5B65CE7900AD}">
  <dimension ref="B1:S26"/>
  <sheetViews>
    <sheetView showGridLines="0" tabSelected="1" zoomScaleNormal="100" workbookViewId="0">
      <selection activeCell="H7" sqref="H7"/>
    </sheetView>
  </sheetViews>
  <sheetFormatPr defaultColWidth="8.77734375" defaultRowHeight="13.8" x14ac:dyDescent="0.3"/>
  <cols>
    <col min="1" max="1" width="8.77734375" style="5"/>
    <col min="2" max="2" width="2.5546875" style="5" customWidth="1"/>
    <col min="3" max="3" width="25.21875" style="5" bestFit="1" customWidth="1"/>
    <col min="4" max="4" width="12.44140625" style="7" bestFit="1" customWidth="1"/>
    <col min="5" max="5" width="8.77734375" style="5"/>
    <col min="6" max="6" width="7.6640625" style="5" customWidth="1"/>
    <col min="7" max="7" width="11.21875" style="5" bestFit="1" customWidth="1"/>
    <col min="8" max="8" width="10.88671875" style="5" bestFit="1" customWidth="1"/>
    <col min="9" max="14" width="12.5546875" style="5" customWidth="1"/>
    <col min="15" max="15" width="12" style="5" bestFit="1" customWidth="1"/>
    <col min="16" max="16" width="12.21875" style="5" bestFit="1" customWidth="1"/>
    <col min="17" max="17" width="14.44140625" style="5" bestFit="1" customWidth="1"/>
    <col min="18" max="18" width="12.5546875" style="5" customWidth="1"/>
    <col min="19" max="19" width="8.5546875" style="5" bestFit="1" customWidth="1"/>
    <col min="20" max="16384" width="8.77734375" style="5"/>
  </cols>
  <sheetData>
    <row r="1" spans="2:19" x14ac:dyDescent="0.3">
      <c r="C1" s="19"/>
      <c r="D1" s="27"/>
      <c r="E1" s="19"/>
      <c r="F1" s="19"/>
    </row>
    <row r="2" spans="2:19" x14ac:dyDescent="0.3">
      <c r="B2" s="1" t="s">
        <v>0</v>
      </c>
      <c r="C2" s="2"/>
      <c r="D2" s="2"/>
      <c r="E2" s="3"/>
      <c r="F2" s="4"/>
    </row>
    <row r="3" spans="2:19" x14ac:dyDescent="0.3">
      <c r="B3" s="6"/>
      <c r="F3" s="8"/>
    </row>
    <row r="4" spans="2:19" x14ac:dyDescent="0.3">
      <c r="B4" s="6"/>
      <c r="C4" s="9" t="s">
        <v>1</v>
      </c>
      <c r="D4" s="10" t="s">
        <v>2</v>
      </c>
      <c r="F4" s="8"/>
    </row>
    <row r="5" spans="2:19" x14ac:dyDescent="0.3">
      <c r="B5" s="6"/>
      <c r="C5" s="11" t="s">
        <v>3</v>
      </c>
      <c r="D5" s="12">
        <v>0.02</v>
      </c>
      <c r="F5" s="8"/>
    </row>
    <row r="6" spans="2:19" x14ac:dyDescent="0.3">
      <c r="B6" s="6"/>
      <c r="C6" s="11" t="s">
        <v>4</v>
      </c>
      <c r="D6" s="12">
        <v>2.2499999999999999E-2</v>
      </c>
      <c r="F6" s="8"/>
    </row>
    <row r="7" spans="2:19" x14ac:dyDescent="0.3">
      <c r="B7" s="6"/>
      <c r="C7" s="11" t="s">
        <v>5</v>
      </c>
      <c r="D7" s="12">
        <v>2.5499999999999998E-2</v>
      </c>
      <c r="F7" s="8"/>
    </row>
    <row r="8" spans="2:19" x14ac:dyDescent="0.3">
      <c r="B8" s="6"/>
      <c r="C8" s="11" t="s">
        <v>6</v>
      </c>
      <c r="D8" s="12">
        <v>2.8500000000000001E-2</v>
      </c>
      <c r="F8" s="8"/>
    </row>
    <row r="9" spans="2:19" x14ac:dyDescent="0.3">
      <c r="B9" s="6"/>
      <c r="C9" s="11" t="s">
        <v>7</v>
      </c>
      <c r="D9" s="12">
        <v>3.4000000000000002E-2</v>
      </c>
      <c r="F9" s="8"/>
    </row>
    <row r="10" spans="2:19" x14ac:dyDescent="0.3">
      <c r="B10" s="6"/>
      <c r="C10" s="11" t="s">
        <v>8</v>
      </c>
      <c r="D10" s="12">
        <v>0.02</v>
      </c>
      <c r="F10" s="8"/>
    </row>
    <row r="11" spans="2:19" x14ac:dyDescent="0.3">
      <c r="B11" s="6"/>
      <c r="C11" s="11" t="s">
        <v>9</v>
      </c>
      <c r="D11" s="12">
        <v>1.7500000000000002E-2</v>
      </c>
      <c r="F11" s="8"/>
    </row>
    <row r="12" spans="2:19" x14ac:dyDescent="0.3">
      <c r="B12" s="6"/>
      <c r="C12" s="13" t="s">
        <v>10</v>
      </c>
      <c r="D12" s="14">
        <v>5.0000000000000001E-3</v>
      </c>
      <c r="F12" s="8"/>
    </row>
    <row r="13" spans="2:19" x14ac:dyDescent="0.3">
      <c r="B13" s="6"/>
      <c r="F13" s="8"/>
    </row>
    <row r="14" spans="2:19" x14ac:dyDescent="0.3">
      <c r="B14" s="6"/>
      <c r="C14" s="15" t="s">
        <v>11</v>
      </c>
      <c r="D14" s="16">
        <v>500000</v>
      </c>
      <c r="F14" s="17" t="s">
        <v>12</v>
      </c>
    </row>
    <row r="15" spans="2:19" x14ac:dyDescent="0.3">
      <c r="B15" s="6"/>
      <c r="C15" s="15" t="s">
        <v>13</v>
      </c>
      <c r="D15" s="18">
        <f>S24</f>
        <v>2.4649999999999998E-2</v>
      </c>
      <c r="F15" s="17" t="s">
        <v>14</v>
      </c>
    </row>
    <row r="16" spans="2:19" x14ac:dyDescent="0.3">
      <c r="B16" s="20"/>
      <c r="C16" s="21"/>
      <c r="D16" s="22"/>
      <c r="E16" s="23"/>
      <c r="F16" s="24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</row>
    <row r="17" spans="3:19" x14ac:dyDescent="0.3">
      <c r="C17" s="25"/>
      <c r="H17" s="28"/>
      <c r="I17" s="29">
        <f>D5</f>
        <v>0.02</v>
      </c>
      <c r="J17" s="29">
        <f>D6</f>
        <v>2.2499999999999999E-2</v>
      </c>
      <c r="K17" s="29">
        <f>D7</f>
        <v>2.5499999999999998E-2</v>
      </c>
      <c r="L17" s="29">
        <f>D8</f>
        <v>2.8500000000000001E-2</v>
      </c>
      <c r="M17" s="29">
        <f>D9</f>
        <v>3.4000000000000002E-2</v>
      </c>
      <c r="N17" s="29">
        <f>D10</f>
        <v>0.02</v>
      </c>
      <c r="O17" s="29">
        <f>D10</f>
        <v>0.02</v>
      </c>
      <c r="P17" s="29">
        <f>D10</f>
        <v>0.02</v>
      </c>
      <c r="Q17" s="29">
        <f>D11</f>
        <v>1.7500000000000002E-2</v>
      </c>
      <c r="R17" s="30">
        <f>D12</f>
        <v>5.0000000000000001E-3</v>
      </c>
      <c r="S17" s="28"/>
    </row>
    <row r="18" spans="3:19" ht="27.6" x14ac:dyDescent="0.3">
      <c r="C18" s="26"/>
      <c r="D18" s="27"/>
      <c r="E18" s="19"/>
      <c r="F18" s="19"/>
      <c r="H18" s="28"/>
      <c r="I18" s="31" t="s">
        <v>3</v>
      </c>
      <c r="J18" s="31" t="s">
        <v>4</v>
      </c>
      <c r="K18" s="31" t="s">
        <v>5</v>
      </c>
      <c r="L18" s="31" t="s">
        <v>6</v>
      </c>
      <c r="M18" s="31" t="s">
        <v>7</v>
      </c>
      <c r="N18" s="31" t="s">
        <v>15</v>
      </c>
      <c r="O18" s="31" t="s">
        <v>16</v>
      </c>
      <c r="P18" s="31" t="s">
        <v>17</v>
      </c>
      <c r="Q18" s="31" t="s">
        <v>9</v>
      </c>
      <c r="R18" s="31" t="s">
        <v>10</v>
      </c>
      <c r="S18" s="28"/>
    </row>
    <row r="19" spans="3:19" x14ac:dyDescent="0.3">
      <c r="C19" s="26"/>
      <c r="D19" s="27"/>
      <c r="E19" s="19"/>
      <c r="F19" s="19"/>
      <c r="H19" s="28"/>
      <c r="I19" s="32">
        <v>0</v>
      </c>
      <c r="J19" s="32">
        <f t="shared" ref="J19:Q19" si="0">I20</f>
        <v>50000</v>
      </c>
      <c r="K19" s="32">
        <f t="shared" si="0"/>
        <v>100000</v>
      </c>
      <c r="L19" s="32">
        <f t="shared" si="0"/>
        <v>500000</v>
      </c>
      <c r="M19" s="32">
        <f t="shared" si="0"/>
        <v>1000000</v>
      </c>
      <c r="N19" s="32">
        <f t="shared" si="0"/>
        <v>5000000</v>
      </c>
      <c r="O19" s="32">
        <f t="shared" si="0"/>
        <v>25000000</v>
      </c>
      <c r="P19" s="32">
        <f t="shared" si="0"/>
        <v>50000000</v>
      </c>
      <c r="Q19" s="32">
        <f t="shared" si="0"/>
        <v>100000000</v>
      </c>
      <c r="R19" s="32"/>
      <c r="S19" s="32"/>
    </row>
    <row r="20" spans="3:19" x14ac:dyDescent="0.3">
      <c r="C20" s="26"/>
      <c r="D20" s="27"/>
      <c r="E20" s="19"/>
      <c r="F20" s="19"/>
      <c r="H20" s="28"/>
      <c r="I20" s="33">
        <v>50000</v>
      </c>
      <c r="J20" s="33">
        <v>100000</v>
      </c>
      <c r="K20" s="33">
        <v>500000</v>
      </c>
      <c r="L20" s="33">
        <v>1000000</v>
      </c>
      <c r="M20" s="33">
        <v>5000000</v>
      </c>
      <c r="N20" s="33">
        <v>25000000</v>
      </c>
      <c r="O20" s="33">
        <v>50000000</v>
      </c>
      <c r="P20" s="33">
        <v>100000000</v>
      </c>
      <c r="Q20" s="33">
        <v>200000000</v>
      </c>
      <c r="R20" s="32"/>
      <c r="S20" s="32"/>
    </row>
    <row r="21" spans="3:19" x14ac:dyDescent="0.3">
      <c r="C21" s="19"/>
      <c r="D21" s="27"/>
      <c r="E21" s="19"/>
      <c r="F21" s="19"/>
      <c r="H21" s="28"/>
      <c r="I21" s="32">
        <f>I20-I19</f>
        <v>50000</v>
      </c>
      <c r="J21" s="32">
        <f t="shared" ref="J21:Q21" si="1">J20-J19</f>
        <v>50000</v>
      </c>
      <c r="K21" s="32">
        <f t="shared" si="1"/>
        <v>400000</v>
      </c>
      <c r="L21" s="32">
        <f t="shared" si="1"/>
        <v>500000</v>
      </c>
      <c r="M21" s="32">
        <f t="shared" si="1"/>
        <v>4000000</v>
      </c>
      <c r="N21" s="32">
        <f t="shared" si="1"/>
        <v>20000000</v>
      </c>
      <c r="O21" s="32">
        <f t="shared" si="1"/>
        <v>25000000</v>
      </c>
      <c r="P21" s="32">
        <f t="shared" si="1"/>
        <v>50000000</v>
      </c>
      <c r="Q21" s="32">
        <f t="shared" si="1"/>
        <v>100000000</v>
      </c>
      <c r="R21" s="32"/>
      <c r="S21" s="32"/>
    </row>
    <row r="22" spans="3:19" x14ac:dyDescent="0.3">
      <c r="C22" s="19"/>
      <c r="D22" s="27"/>
      <c r="E22" s="19"/>
      <c r="F22" s="19"/>
      <c r="H22" s="34">
        <f>D14</f>
        <v>500000</v>
      </c>
      <c r="I22" s="32">
        <f>IF(H22&gt;I21,I21,H22)</f>
        <v>50000</v>
      </c>
      <c r="J22" s="32">
        <f>IF(H22-I22&gt;J21,J21,H22-I22)</f>
        <v>50000</v>
      </c>
      <c r="K22" s="32">
        <f>IF(H22-I22-J22&gt;K21,K21,H22-I22-J22)</f>
        <v>400000</v>
      </c>
      <c r="L22" s="32">
        <f>IF(H22-I22-J22-K22&gt;L21,L21,H22-I22-J22-K22)</f>
        <v>0</v>
      </c>
      <c r="M22" s="32">
        <f>IF(H22-I22-J22-K22-L22&gt;M21,M21,H22-I22-J22-K22-L22)</f>
        <v>0</v>
      </c>
      <c r="N22" s="32">
        <f>IF(H22-I22-J22-K22-L22-M22&gt;N21,N21,H22-I22-J22-K22-L22-M22)</f>
        <v>0</v>
      </c>
      <c r="O22" s="32">
        <f>IF(H22-I22-J22-K22-L22-M22-N22&gt;O21,O21,H22-I22-J22-K22-L22-M22-N22)</f>
        <v>0</v>
      </c>
      <c r="P22" s="32">
        <f>IF(H22-I22-J22-K22-L22-M22-N22-O22&gt;P21,P21,H22-I22-J22-K22-L22-M22-N22-O22)</f>
        <v>0</v>
      </c>
      <c r="Q22" s="32">
        <f>IF(H22-I22-J22-K22-L22-M22-N22-O22-P22&gt;Q21,Q21,H22-I22-J22-K22-L22-M22-N22-O22-P22)</f>
        <v>0</v>
      </c>
      <c r="R22" s="32">
        <f>H22-SUM(I22:Q22)</f>
        <v>0</v>
      </c>
      <c r="S22" s="32"/>
    </row>
    <row r="23" spans="3:19" x14ac:dyDescent="0.3">
      <c r="C23" s="19"/>
      <c r="D23" s="27"/>
      <c r="E23" s="19"/>
      <c r="F23" s="19"/>
      <c r="H23" s="28"/>
      <c r="I23" s="32">
        <f>I22*I17</f>
        <v>1000</v>
      </c>
      <c r="J23" s="32">
        <f t="shared" ref="J23:R23" si="2">J22*J17</f>
        <v>1125</v>
      </c>
      <c r="K23" s="32">
        <f t="shared" si="2"/>
        <v>10200</v>
      </c>
      <c r="L23" s="32">
        <f t="shared" si="2"/>
        <v>0</v>
      </c>
      <c r="M23" s="32">
        <f t="shared" si="2"/>
        <v>0</v>
      </c>
      <c r="N23" s="32">
        <f t="shared" si="2"/>
        <v>0</v>
      </c>
      <c r="O23" s="32">
        <f t="shared" si="2"/>
        <v>0</v>
      </c>
      <c r="P23" s="32">
        <f t="shared" si="2"/>
        <v>0</v>
      </c>
      <c r="Q23" s="32">
        <f t="shared" si="2"/>
        <v>0</v>
      </c>
      <c r="R23" s="32">
        <f t="shared" si="2"/>
        <v>0</v>
      </c>
      <c r="S23" s="32">
        <f>SUM(I23:R23)</f>
        <v>12325</v>
      </c>
    </row>
    <row r="24" spans="3:19" x14ac:dyDescent="0.3">
      <c r="C24" s="19"/>
      <c r="D24" s="27"/>
      <c r="E24" s="19"/>
      <c r="F24" s="19"/>
      <c r="H24" s="28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0">
        <f>S23/H22</f>
        <v>2.4649999999999998E-2</v>
      </c>
    </row>
    <row r="25" spans="3:19" x14ac:dyDescent="0.3">
      <c r="C25" s="19"/>
      <c r="D25" s="27"/>
      <c r="E25" s="19"/>
      <c r="F25" s="1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3:19" x14ac:dyDescent="0.3"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</sheetData>
  <sheetProtection algorithmName="SHA-512" hashValue="eoG6PdQ1yIMtnhRQn3RxPAXsOWB9wszLwQ2GZQBrb4rltMLTPMBxR/Gvk5OhGWH8K9YbgZ9UNlzoBuFCA7AIDw==" saltValue="Uudz5FkTpxg0VdrNi+IDug==" spinCount="100000" sheet="1" objects="1" scenarios="1"/>
  <protectedRanges>
    <protectedRange sqref="D14" name="Range1"/>
  </protectedRanges>
  <pageMargins left="0.7" right="0.7" top="0.75" bottom="0.75" header="0.3" footer="0.3"/>
  <pageSetup orientation="portrait" r:id="rId1"/>
  <headerFooter>
    <oddFooter>&amp;L&amp;1#&amp;"Calibri"&amp;10&amp;K000000Classified: Internal\ FAB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 iSave - Up to 3.25%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Sandeep Haldar</dc:creator>
  <cp:lastModifiedBy>Sandeep Haldar</cp:lastModifiedBy>
  <dcterms:created xsi:type="dcterms:W3CDTF">2022-06-24T09:02:46Z</dcterms:created>
  <dcterms:modified xsi:type="dcterms:W3CDTF">2023-04-27T08:20:50Z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be24f9-3139-4c77-854f-8c2c9934688a_Enabled">
    <vt:lpwstr>true</vt:lpwstr>
  </property>
  <property fmtid="{D5CDD505-2E9C-101B-9397-08002B2CF9AE}" pid="3" name="MSIP_Label_5ebe24f9-3139-4c77-854f-8c2c9934688a_SetDate">
    <vt:lpwstr>2023-04-27T08:20:32Z</vt:lpwstr>
  </property>
  <property fmtid="{D5CDD505-2E9C-101B-9397-08002B2CF9AE}" pid="4" name="MSIP_Label_5ebe24f9-3139-4c77-854f-8c2c9934688a_Method">
    <vt:lpwstr>Standard</vt:lpwstr>
  </property>
  <property fmtid="{D5CDD505-2E9C-101B-9397-08002B2CF9AE}" pid="5" name="MSIP_Label_5ebe24f9-3139-4c77-854f-8c2c9934688a_Name">
    <vt:lpwstr>FAB Internal_0</vt:lpwstr>
  </property>
  <property fmtid="{D5CDD505-2E9C-101B-9397-08002B2CF9AE}" pid="6" name="MSIP_Label_5ebe24f9-3139-4c77-854f-8c2c9934688a_SiteId">
    <vt:lpwstr>7bc93881-0733-48ab-baa1-ee3ed7717633</vt:lpwstr>
  </property>
  <property fmtid="{D5CDD505-2E9C-101B-9397-08002B2CF9AE}" pid="7" name="MSIP_Label_5ebe24f9-3139-4c77-854f-8c2c9934688a_ActionId">
    <vt:lpwstr>b6ee8d3f-36d1-4c28-9ff3-8d9ef902014b</vt:lpwstr>
  </property>
  <property fmtid="{D5CDD505-2E9C-101B-9397-08002B2CF9AE}" pid="8" name="MSIP_Label_5ebe24f9-3139-4c77-854f-8c2c9934688a_ContentBits">
    <vt:lpwstr>2</vt:lpwstr>
  </property>
</Properties>
</file>