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Liabilities\Campaign\Campaign 2021\iSave\"/>
    </mc:Choice>
  </mc:AlternateContent>
  <xr:revisionPtr revIDLastSave="0" documentId="13_ncr:1_{4AFE710A-3D51-4C70-80D0-EB33F1E3E9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alculator iSave - Apr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M17" i="1"/>
  <c r="L17" i="1"/>
  <c r="K17" i="1"/>
  <c r="J17" i="1"/>
  <c r="I17" i="1"/>
  <c r="H22" i="1" l="1"/>
  <c r="I21" i="1"/>
  <c r="Q19" i="1"/>
  <c r="Q21" i="1" s="1"/>
  <c r="P19" i="1"/>
  <c r="P21" i="1" s="1"/>
  <c r="O19" i="1"/>
  <c r="O21" i="1" s="1"/>
  <c r="N19" i="1"/>
  <c r="N21" i="1" s="1"/>
  <c r="M19" i="1"/>
  <c r="M21" i="1" s="1"/>
  <c r="L19" i="1"/>
  <c r="L21" i="1" s="1"/>
  <c r="K19" i="1"/>
  <c r="K21" i="1" s="1"/>
  <c r="J19" i="1"/>
  <c r="J21" i="1" s="1"/>
  <c r="I22" i="1" l="1"/>
  <c r="J22" i="1" s="1"/>
  <c r="J23" i="1" s="1"/>
  <c r="K22" i="1" l="1"/>
  <c r="I23" i="1"/>
  <c r="K23" i="1" l="1"/>
  <c r="L22" i="1"/>
  <c r="L23" i="1" l="1"/>
  <c r="M22" i="1"/>
  <c r="N22" i="1" s="1"/>
  <c r="N23" i="1" s="1"/>
  <c r="O22" i="1" l="1"/>
  <c r="O23" i="1" s="1"/>
  <c r="M23" i="1"/>
  <c r="P22" i="1" l="1"/>
  <c r="P23" i="1" s="1"/>
  <c r="Q22" i="1" l="1"/>
  <c r="Q23" i="1" s="1"/>
  <c r="R22" i="1" l="1"/>
  <c r="R23" i="1" s="1"/>
  <c r="S23" i="1" s="1"/>
  <c r="S24" i="1" s="1"/>
  <c r="D15" i="1" s="1"/>
</calcChain>
</file>

<file path=xl/sharedStrings.xml><?xml version="1.0" encoding="utf-8"?>
<sst xmlns="http://schemas.openxmlformats.org/spreadsheetml/2006/main" count="25" uniqueCount="18">
  <si>
    <t>iSave Calculator</t>
  </si>
  <si>
    <t>Average Balance Band</t>
  </si>
  <si>
    <t>Rate</t>
  </si>
  <si>
    <t>&lt; 50,000</t>
  </si>
  <si>
    <t>50,000 to &lt; 100,000</t>
  </si>
  <si>
    <t>100,000 to &lt; 500,000</t>
  </si>
  <si>
    <t>500,000 to &lt; 1,000,000</t>
  </si>
  <si>
    <t>1,000,000 to &lt; 5,000,000</t>
  </si>
  <si>
    <t>5,000,000 to &lt; 100,000,000</t>
  </si>
  <si>
    <t>100,000,000 to &lt; 200,000,000</t>
  </si>
  <si>
    <t>&gt;= 200,000,000</t>
  </si>
  <si>
    <t>Average Accolunt Balance AED</t>
  </si>
  <si>
    <t xml:space="preserve">INPUT </t>
  </si>
  <si>
    <t>Effective Interest Rate</t>
  </si>
  <si>
    <t>OUTPUT</t>
  </si>
  <si>
    <t>5,000,000 to &lt; 25,000,000</t>
  </si>
  <si>
    <t>25,000,000 to &lt; 50,000,000</t>
  </si>
  <si>
    <t>50,000,000 to &lt; 100,000,000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</si>
</sst>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0" fontId="3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10" fontId="4" fillId="5" borderId="6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0" fontId="5" fillId="0" borderId="0" xfId="2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8" fontId="5" fillId="0" borderId="0" xfId="0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13</xdr:row>
      <xdr:rowOff>19050</xdr:rowOff>
    </xdr:from>
    <xdr:to>
      <xdr:col>4</xdr:col>
      <xdr:colOff>520700</xdr:colOff>
      <xdr:row>14</xdr:row>
      <xdr:rowOff>12700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27400" y="2165350"/>
          <a:ext cx="463550" cy="2349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63500</xdr:colOff>
      <xdr:row>14</xdr:row>
      <xdr:rowOff>6350</xdr:rowOff>
    </xdr:from>
    <xdr:to>
      <xdr:col>4</xdr:col>
      <xdr:colOff>527050</xdr:colOff>
      <xdr:row>15</xdr:row>
      <xdr:rowOff>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3333750" y="2393950"/>
          <a:ext cx="463550" cy="234950"/>
        </a:xfrm>
        <a:prstGeom prst="lef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1"/>
  <sheetViews>
    <sheetView showGridLines="0" tabSelected="1" zoomScaleNormal="100" workbookViewId="0">
      <selection activeCell="I16" sqref="I16"/>
    </sheetView>
  </sheetViews>
  <sheetFormatPr defaultColWidth="8.77734375" defaultRowHeight="13.8" x14ac:dyDescent="0.3"/>
  <cols>
    <col min="1" max="1" width="8.77734375" style="1"/>
    <col min="2" max="2" width="2.5546875" style="1" customWidth="1"/>
    <col min="3" max="3" width="25.21875" style="1" bestFit="1" customWidth="1"/>
    <col min="4" max="4" width="10.88671875" style="22" bestFit="1" customWidth="1"/>
    <col min="5" max="5" width="8.77734375" style="1"/>
    <col min="6" max="6" width="8.77734375" style="1" customWidth="1"/>
    <col min="7" max="7" width="11.21875" style="1" bestFit="1" customWidth="1"/>
    <col min="8" max="8" width="10.88671875" style="1" bestFit="1" customWidth="1"/>
    <col min="9" max="18" width="12.5546875" style="1" customWidth="1"/>
    <col min="19" max="19" width="8.5546875" style="1" bestFit="1" customWidth="1"/>
    <col min="20" max="16384" width="8.77734375" style="1"/>
  </cols>
  <sheetData>
    <row r="2" spans="2:25" x14ac:dyDescent="0.3">
      <c r="B2" s="33" t="s">
        <v>0</v>
      </c>
      <c r="C2" s="34"/>
      <c r="D2" s="34"/>
      <c r="E2" s="35"/>
      <c r="F2" s="36"/>
    </row>
    <row r="3" spans="2:25" x14ac:dyDescent="0.3">
      <c r="B3" s="2"/>
      <c r="C3" s="3"/>
      <c r="D3" s="4"/>
      <c r="E3" s="3"/>
      <c r="F3" s="5"/>
    </row>
    <row r="4" spans="2:25" x14ac:dyDescent="0.3">
      <c r="B4" s="2"/>
      <c r="C4" s="6" t="s">
        <v>1</v>
      </c>
      <c r="D4" s="7" t="s">
        <v>2</v>
      </c>
      <c r="E4" s="3"/>
      <c r="F4" s="5"/>
    </row>
    <row r="5" spans="2:25" x14ac:dyDescent="0.3">
      <c r="B5" s="2"/>
      <c r="C5" s="8" t="s">
        <v>3</v>
      </c>
      <c r="D5" s="9">
        <v>5.0000000000000001E-3</v>
      </c>
      <c r="E5" s="3"/>
      <c r="F5" s="5"/>
    </row>
    <row r="6" spans="2:25" x14ac:dyDescent="0.3">
      <c r="B6" s="2"/>
      <c r="C6" s="8" t="s">
        <v>4</v>
      </c>
      <c r="D6" s="9">
        <v>0.01</v>
      </c>
      <c r="E6" s="3"/>
      <c r="F6" s="5"/>
    </row>
    <row r="7" spans="2:25" x14ac:dyDescent="0.3">
      <c r="B7" s="2"/>
      <c r="C7" s="8" t="s">
        <v>5</v>
      </c>
      <c r="D7" s="9">
        <v>1.4999999999999999E-2</v>
      </c>
      <c r="E7" s="3"/>
      <c r="F7" s="5"/>
    </row>
    <row r="8" spans="2:25" x14ac:dyDescent="0.3">
      <c r="B8" s="2"/>
      <c r="C8" s="8" t="s">
        <v>6</v>
      </c>
      <c r="D8" s="9">
        <v>0.02</v>
      </c>
      <c r="E8" s="3"/>
      <c r="F8" s="5"/>
    </row>
    <row r="9" spans="2:25" x14ac:dyDescent="0.3">
      <c r="B9" s="2"/>
      <c r="C9" s="8" t="s">
        <v>7</v>
      </c>
      <c r="D9" s="9">
        <v>0.02</v>
      </c>
      <c r="E9" s="3"/>
      <c r="F9" s="5"/>
    </row>
    <row r="10" spans="2:25" x14ac:dyDescent="0.3">
      <c r="B10" s="2"/>
      <c r="C10" s="8" t="s">
        <v>8</v>
      </c>
      <c r="D10" s="9">
        <v>1.4999999999999999E-2</v>
      </c>
      <c r="E10" s="3"/>
      <c r="F10" s="5"/>
    </row>
    <row r="11" spans="2:25" x14ac:dyDescent="0.3">
      <c r="B11" s="2"/>
      <c r="C11" s="8" t="s">
        <v>9</v>
      </c>
      <c r="D11" s="9">
        <v>1.2500000000000001E-2</v>
      </c>
      <c r="E11" s="3"/>
      <c r="F11" s="5"/>
    </row>
    <row r="12" spans="2:25" x14ac:dyDescent="0.3">
      <c r="B12" s="2"/>
      <c r="C12" s="10" t="s">
        <v>10</v>
      </c>
      <c r="D12" s="11">
        <v>2.5000000000000001E-3</v>
      </c>
      <c r="E12" s="3"/>
      <c r="F12" s="5"/>
    </row>
    <row r="13" spans="2:25" x14ac:dyDescent="0.3">
      <c r="B13" s="2"/>
      <c r="C13" s="3"/>
      <c r="D13" s="4"/>
      <c r="E13" s="3"/>
      <c r="F13" s="5"/>
    </row>
    <row r="14" spans="2:25" ht="19.05" customHeight="1" x14ac:dyDescent="0.3">
      <c r="B14" s="2"/>
      <c r="C14" s="12" t="s">
        <v>11</v>
      </c>
      <c r="D14" s="13">
        <v>500000</v>
      </c>
      <c r="E14" s="3"/>
      <c r="F14" s="14" t="s">
        <v>12</v>
      </c>
    </row>
    <row r="15" spans="2:25" ht="19.05" customHeight="1" x14ac:dyDescent="0.3">
      <c r="B15" s="2"/>
      <c r="C15" s="12" t="s">
        <v>13</v>
      </c>
      <c r="D15" s="15">
        <f>S24</f>
        <v>1.35E-2</v>
      </c>
      <c r="E15" s="3"/>
      <c r="F15" s="14" t="s">
        <v>14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2:25" x14ac:dyDescent="0.3">
      <c r="B16" s="16"/>
      <c r="C16" s="17"/>
      <c r="D16" s="18"/>
      <c r="E16" s="19"/>
      <c r="F16" s="2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32"/>
      <c r="U16" s="32"/>
      <c r="V16" s="32"/>
      <c r="W16" s="32"/>
      <c r="X16" s="32"/>
      <c r="Y16" s="32"/>
    </row>
    <row r="17" spans="3:27" x14ac:dyDescent="0.3">
      <c r="C17" s="21"/>
      <c r="H17" s="23"/>
      <c r="I17" s="24">
        <f>D5</f>
        <v>5.0000000000000001E-3</v>
      </c>
      <c r="J17" s="24">
        <f>D6</f>
        <v>0.01</v>
      </c>
      <c r="K17" s="24">
        <f>D7</f>
        <v>1.4999999999999999E-2</v>
      </c>
      <c r="L17" s="24">
        <f>D8</f>
        <v>0.02</v>
      </c>
      <c r="M17" s="24">
        <f>D9</f>
        <v>0.02</v>
      </c>
      <c r="N17" s="24">
        <f>D10</f>
        <v>1.4999999999999999E-2</v>
      </c>
      <c r="O17" s="24">
        <f>D10</f>
        <v>1.4999999999999999E-2</v>
      </c>
      <c r="P17" s="24">
        <f>D10</f>
        <v>1.4999999999999999E-2</v>
      </c>
      <c r="Q17" s="24">
        <f>D11</f>
        <v>1.2500000000000001E-2</v>
      </c>
      <c r="R17" s="25">
        <f>D12</f>
        <v>2.5000000000000001E-3</v>
      </c>
      <c r="S17" s="23"/>
      <c r="T17" s="32"/>
      <c r="U17" s="32"/>
      <c r="V17" s="32"/>
      <c r="W17" s="32"/>
      <c r="X17" s="32"/>
      <c r="Y17" s="32"/>
    </row>
    <row r="18" spans="3:27" ht="41.4" x14ac:dyDescent="0.3">
      <c r="C18" s="30"/>
      <c r="D18" s="31"/>
      <c r="E18" s="32"/>
      <c r="F18" s="32"/>
      <c r="G18" s="32"/>
      <c r="H18" s="23"/>
      <c r="I18" s="26" t="s">
        <v>3</v>
      </c>
      <c r="J18" s="26" t="s">
        <v>4</v>
      </c>
      <c r="K18" s="26" t="s">
        <v>5</v>
      </c>
      <c r="L18" s="26" t="s">
        <v>6</v>
      </c>
      <c r="M18" s="26" t="s">
        <v>7</v>
      </c>
      <c r="N18" s="26" t="s">
        <v>15</v>
      </c>
      <c r="O18" s="26" t="s">
        <v>16</v>
      </c>
      <c r="P18" s="26" t="s">
        <v>17</v>
      </c>
      <c r="Q18" s="26" t="s">
        <v>9</v>
      </c>
      <c r="R18" s="26" t="s">
        <v>10</v>
      </c>
      <c r="S18" s="23"/>
      <c r="T18" s="32"/>
      <c r="U18" s="32"/>
      <c r="V18" s="32"/>
      <c r="W18" s="32"/>
      <c r="X18" s="32"/>
      <c r="Y18" s="32"/>
      <c r="Z18" s="32"/>
      <c r="AA18" s="32"/>
    </row>
    <row r="19" spans="3:27" x14ac:dyDescent="0.3">
      <c r="C19" s="30"/>
      <c r="D19" s="31"/>
      <c r="E19" s="32"/>
      <c r="F19" s="32"/>
      <c r="G19" s="32"/>
      <c r="H19" s="23"/>
      <c r="I19" s="27">
        <v>0</v>
      </c>
      <c r="J19" s="27">
        <f t="shared" ref="J19:P19" si="0">I20</f>
        <v>50000</v>
      </c>
      <c r="K19" s="27">
        <f t="shared" si="0"/>
        <v>100000</v>
      </c>
      <c r="L19" s="27">
        <f t="shared" si="0"/>
        <v>500000</v>
      </c>
      <c r="M19" s="27">
        <f t="shared" si="0"/>
        <v>1000000</v>
      </c>
      <c r="N19" s="27">
        <f t="shared" si="0"/>
        <v>5000000</v>
      </c>
      <c r="O19" s="27">
        <f t="shared" si="0"/>
        <v>25000000</v>
      </c>
      <c r="P19" s="27">
        <f t="shared" si="0"/>
        <v>50000000</v>
      </c>
      <c r="Q19" s="27">
        <f>P20</f>
        <v>100000000</v>
      </c>
      <c r="R19" s="27"/>
      <c r="S19" s="27"/>
      <c r="T19" s="32"/>
      <c r="U19" s="32"/>
      <c r="V19" s="32"/>
      <c r="W19" s="32"/>
      <c r="X19" s="32"/>
      <c r="Y19" s="32"/>
      <c r="Z19" s="32"/>
      <c r="AA19" s="32"/>
    </row>
    <row r="20" spans="3:27" x14ac:dyDescent="0.3">
      <c r="C20" s="30"/>
      <c r="D20" s="31"/>
      <c r="E20" s="32"/>
      <c r="F20" s="32"/>
      <c r="G20" s="32"/>
      <c r="H20" s="23"/>
      <c r="I20" s="28">
        <v>50000</v>
      </c>
      <c r="J20" s="28">
        <v>100000</v>
      </c>
      <c r="K20" s="28">
        <v>500000</v>
      </c>
      <c r="L20" s="28">
        <v>1000000</v>
      </c>
      <c r="M20" s="28">
        <v>5000000</v>
      </c>
      <c r="N20" s="28">
        <v>25000000</v>
      </c>
      <c r="O20" s="28">
        <v>50000000</v>
      </c>
      <c r="P20" s="28">
        <v>100000000</v>
      </c>
      <c r="Q20" s="28">
        <v>200000000</v>
      </c>
      <c r="R20" s="27"/>
      <c r="S20" s="27"/>
      <c r="T20" s="32"/>
      <c r="U20" s="32"/>
      <c r="V20" s="32"/>
      <c r="W20" s="32"/>
      <c r="X20" s="32"/>
      <c r="Y20" s="32"/>
      <c r="Z20" s="32"/>
      <c r="AA20" s="32"/>
    </row>
    <row r="21" spans="3:27" x14ac:dyDescent="0.3">
      <c r="C21" s="32"/>
      <c r="D21" s="31"/>
      <c r="E21" s="32"/>
      <c r="F21" s="32"/>
      <c r="G21" s="32"/>
      <c r="H21" s="23"/>
      <c r="I21" s="27">
        <f>I20-I19</f>
        <v>50000</v>
      </c>
      <c r="J21" s="27">
        <f t="shared" ref="J21:Q21" si="1">J20-J19</f>
        <v>50000</v>
      </c>
      <c r="K21" s="27">
        <f t="shared" si="1"/>
        <v>400000</v>
      </c>
      <c r="L21" s="27">
        <f t="shared" si="1"/>
        <v>500000</v>
      </c>
      <c r="M21" s="27">
        <f t="shared" si="1"/>
        <v>4000000</v>
      </c>
      <c r="N21" s="27">
        <f t="shared" si="1"/>
        <v>20000000</v>
      </c>
      <c r="O21" s="27">
        <f t="shared" si="1"/>
        <v>25000000</v>
      </c>
      <c r="P21" s="27">
        <f t="shared" si="1"/>
        <v>50000000</v>
      </c>
      <c r="Q21" s="27">
        <f t="shared" si="1"/>
        <v>100000000</v>
      </c>
      <c r="R21" s="27"/>
      <c r="S21" s="27"/>
      <c r="T21" s="32"/>
      <c r="U21" s="32"/>
      <c r="V21" s="32"/>
      <c r="W21" s="32"/>
      <c r="X21" s="32"/>
      <c r="Y21" s="32"/>
      <c r="Z21" s="32"/>
      <c r="AA21" s="32"/>
    </row>
    <row r="22" spans="3:27" x14ac:dyDescent="0.3">
      <c r="C22" s="32"/>
      <c r="D22" s="31"/>
      <c r="E22" s="32"/>
      <c r="F22" s="32"/>
      <c r="G22" s="32"/>
      <c r="H22" s="29">
        <f>D14</f>
        <v>500000</v>
      </c>
      <c r="I22" s="27">
        <f>IF(H22&gt;I21,I21,H22)</f>
        <v>50000</v>
      </c>
      <c r="J22" s="27">
        <f>IF(H22-I22&gt;J21,J21,H22-I22)</f>
        <v>50000</v>
      </c>
      <c r="K22" s="27">
        <f>IF(H22-I22-J22&gt;K21,K21,H22-I22-J22)</f>
        <v>400000</v>
      </c>
      <c r="L22" s="27">
        <f>IF(H22-I22-J22-K22&gt;L21,L21,H22-I22-J22-K22)</f>
        <v>0</v>
      </c>
      <c r="M22" s="27">
        <f>IF(H22-I22-J22-K22-L22&gt;M21,M21,H22-I22-J22-K22-L22)</f>
        <v>0</v>
      </c>
      <c r="N22" s="27">
        <f>IF(H22-I22-J22-K22-L22-M22&gt;N21,N21,H22-I22-J22-K22-L22-M22)</f>
        <v>0</v>
      </c>
      <c r="O22" s="27">
        <f>IF(H22-I22-J22-K22-L22-M22-N22&gt;O21,O21,H22-I22-J22-K22-L22-M22-N22)</f>
        <v>0</v>
      </c>
      <c r="P22" s="27">
        <f>IF(H22-I22-J22-K22-L22-M22-N22-O22&gt;P21,P21,H22-I22-J22-K22-L22-M22-N22-O22)</f>
        <v>0</v>
      </c>
      <c r="Q22" s="27">
        <f>IF(H22-I22-J22-K22-L22-M22-N22-O22-P22&gt;Q21,Q21,H22-I22-J22-K22-L22-M22-N22-O22-P22)</f>
        <v>0</v>
      </c>
      <c r="R22" s="27">
        <f>H22-SUM(I22:Q22)</f>
        <v>0</v>
      </c>
      <c r="S22" s="27"/>
      <c r="T22" s="32"/>
      <c r="U22" s="32"/>
      <c r="V22" s="32"/>
      <c r="W22" s="32"/>
      <c r="X22" s="32"/>
      <c r="Y22" s="32"/>
      <c r="Z22" s="32"/>
      <c r="AA22" s="32"/>
    </row>
    <row r="23" spans="3:27" x14ac:dyDescent="0.3">
      <c r="C23" s="32"/>
      <c r="D23" s="31"/>
      <c r="E23" s="32"/>
      <c r="F23" s="32"/>
      <c r="G23" s="32"/>
      <c r="H23" s="23"/>
      <c r="I23" s="27">
        <f>I22*I17</f>
        <v>250</v>
      </c>
      <c r="J23" s="27">
        <f t="shared" ref="J23:R23" si="2">J22*J17</f>
        <v>500</v>
      </c>
      <c r="K23" s="27">
        <f t="shared" si="2"/>
        <v>6000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 t="shared" si="2"/>
        <v>0</v>
      </c>
      <c r="P23" s="27">
        <f t="shared" si="2"/>
        <v>0</v>
      </c>
      <c r="Q23" s="27">
        <f t="shared" si="2"/>
        <v>0</v>
      </c>
      <c r="R23" s="27">
        <f t="shared" si="2"/>
        <v>0</v>
      </c>
      <c r="S23" s="27">
        <f>SUM(I23:R23)</f>
        <v>6750</v>
      </c>
      <c r="T23" s="32"/>
      <c r="U23" s="32"/>
      <c r="V23" s="32"/>
      <c r="W23" s="32"/>
      <c r="X23" s="32"/>
      <c r="Y23" s="32"/>
      <c r="Z23" s="32"/>
      <c r="AA23" s="32"/>
    </row>
    <row r="24" spans="3:27" x14ac:dyDescent="0.3">
      <c r="C24" s="32"/>
      <c r="D24" s="31"/>
      <c r="E24" s="32"/>
      <c r="F24" s="32"/>
      <c r="G24" s="32"/>
      <c r="H24" s="23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5">
        <f>S23/H22</f>
        <v>1.35E-2</v>
      </c>
      <c r="T24" s="32"/>
      <c r="U24" s="32"/>
      <c r="V24" s="32"/>
      <c r="W24" s="32"/>
      <c r="X24" s="32"/>
      <c r="Y24" s="32"/>
      <c r="Z24" s="32"/>
      <c r="AA24" s="32"/>
    </row>
    <row r="25" spans="3:27" x14ac:dyDescent="0.3">
      <c r="C25" s="32"/>
      <c r="D25" s="31"/>
      <c r="E25" s="32"/>
      <c r="F25" s="32"/>
      <c r="G25" s="3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32"/>
      <c r="U25" s="32"/>
      <c r="V25" s="32"/>
      <c r="W25" s="32"/>
      <c r="X25" s="32"/>
      <c r="Y25" s="32"/>
      <c r="Z25" s="32"/>
      <c r="AA25" s="32"/>
    </row>
    <row r="26" spans="3:27" x14ac:dyDescent="0.3">
      <c r="C26" s="32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3:27" x14ac:dyDescent="0.3">
      <c r="C27" s="32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3:27" x14ac:dyDescent="0.3">
      <c r="C28" s="32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3:27" x14ac:dyDescent="0.3">
      <c r="C29" s="3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3:27" x14ac:dyDescent="0.3">
      <c r="C30" s="32"/>
      <c r="D30" s="31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3:27" x14ac:dyDescent="0.3">
      <c r="C31" s="32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3:27" x14ac:dyDescent="0.3">
      <c r="C32" s="32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3:27" x14ac:dyDescent="0.3">
      <c r="C33" s="32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3:27" x14ac:dyDescent="0.3">
      <c r="C34" s="32"/>
      <c r="D34" s="31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3:27" x14ac:dyDescent="0.3">
      <c r="C35" s="32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3:27" x14ac:dyDescent="0.3">
      <c r="C36" s="32"/>
      <c r="D36" s="31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3:27" x14ac:dyDescent="0.3">
      <c r="C37" s="32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3:27" x14ac:dyDescent="0.3">
      <c r="C38" s="32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3:27" x14ac:dyDescent="0.3">
      <c r="C39" s="32"/>
      <c r="D39" s="31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3:27" x14ac:dyDescent="0.3">
      <c r="C40" s="32"/>
      <c r="D40" s="31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3:27" x14ac:dyDescent="0.3">
      <c r="C41" s="32"/>
      <c r="D41" s="31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</sheetData>
  <sheetProtection algorithmName="SHA-512" hashValue="2hS6l9BYL2meT940CtONqH07pasQP/7CzTl2SJyN+OVzttTPL+gI7ioW30QRFkL7GY0CLdVCnCKbHj4WCLeIXA==" saltValue="SAMLLgwsR5oE6EA5Z19Wvg==" spinCount="100000" sheet="1" objects="1" scenarios="1"/>
  <protectedRanges>
    <protectedRange sqref="D14" name="Range1"/>
  </protectedRange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iSave - Apr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Haldar</dc:creator>
  <cp:lastModifiedBy>Sandeep Haldar</cp:lastModifiedBy>
  <dcterms:created xsi:type="dcterms:W3CDTF">2020-03-22T11:06:01Z</dcterms:created>
  <dcterms:modified xsi:type="dcterms:W3CDTF">2021-03-29T12:35:12Z</dcterms:modified>
</cp:coreProperties>
</file>